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DBFBF251-4610-43B1-862E-8C010D6A305F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8" i="1" l="1"/>
  <c r="K13" i="1"/>
  <c r="K11" i="1"/>
  <c r="K12" i="1"/>
  <c r="K10" i="1"/>
  <c r="K9" i="1"/>
  <c r="K7" i="1"/>
  <c r="K6" i="1"/>
  <c r="J12" i="1"/>
  <c r="J11" i="1"/>
  <c r="J10" i="1"/>
  <c r="J9" i="1"/>
  <c r="I8" i="1"/>
  <c r="J8" i="1" s="1"/>
  <c r="I7" i="1"/>
  <c r="J7" i="1" s="1"/>
  <c r="J6" i="1"/>
  <c r="J13" i="1" l="1"/>
  <c r="A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Utente</author>
  </authors>
  <commentList>
    <comment ref="B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Per attività non soggette si intendono quelle attività non ricomprese nell’elenco dell’Allegato 
I al decreto del Presidente della Repubblica n. 151 del 2011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si rientra nel requisito se con affollamento complessivo e' uguale o inferiore a  100 occupanti.
Per occupanti si intendono le persone presenti a qualsiasi titolo all’interno dell’attività.
</t>
        </r>
      </text>
    </comment>
    <comment ref="B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 rientra nel requisito se la superficie lorda complessiva e' uguale o inferiore a  1000 m2
;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si rientra nel requisito se il luogo di lavoro e' situato a quota compresa tra -5 m e 24 m dell'edificio che lo contiene.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Generalmente, per quantità significative di materiali combustibili si intende qf &gt; 900 MJ/m2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<sst xmlns="http://schemas.openxmlformats.org/spreadsheetml/2006/main" count="34" uniqueCount="31">
  <si>
    <t>Misure di prevenzione, protezione e gestionali antincendio da adottare nei luoghi di lavoro a basso rischio d’incendio</t>
  </si>
  <si>
    <t>affollamento complessivo (Numero occupanti)</t>
  </si>
  <si>
    <t>requisito A aggiuntivo al primo</t>
  </si>
  <si>
    <t>requisito B aggiuntivo al primo</t>
  </si>
  <si>
    <t>superficie lorda complessiva (MQ)</t>
  </si>
  <si>
    <t>Luogo di lavoro  situato a quota (Altezza in metri)</t>
  </si>
  <si>
    <t>requisito C aggiuntivo al primo</t>
  </si>
  <si>
    <t>NO</t>
  </si>
  <si>
    <t>requisito D aggiuntivo al primo</t>
  </si>
  <si>
    <t>requisito E aggiuntivo al primo</t>
  </si>
  <si>
    <t>Requisito di applicazione</t>
  </si>
  <si>
    <t>requisito F aggiuntivo al primo</t>
  </si>
  <si>
    <t>Si effettuano lavorazioni pericolose ai fini dell’incendio?</t>
  </si>
  <si>
    <r>
      <t>E' Luogo di lavoro ubicato in attività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SOGGETTE</t>
    </r>
    <r>
      <rPr>
        <sz val="11"/>
        <color theme="1"/>
        <rFont val="Calibri"/>
        <family val="2"/>
        <scheme val="minor"/>
      </rPr>
      <t xml:space="preserve"> e </t>
    </r>
    <r>
      <rPr>
        <b/>
        <sz val="11"/>
        <color rgb="FFFF0000"/>
        <rFont val="Calibri"/>
        <family val="2"/>
        <scheme val="minor"/>
      </rPr>
      <t>DOTATE</t>
    </r>
    <r>
      <rPr>
        <sz val="11"/>
        <color theme="1"/>
        <rFont val="Calibri"/>
        <family val="2"/>
        <scheme val="minor"/>
      </rPr>
      <t xml:space="preserve"> di specifica regola tecnica verticale? (Vedere Allegato 
I al decreto del Presidente della Repubblica n. 151 del 2011 smi)</t>
    </r>
  </si>
  <si>
    <t>H PIANO PIU' ALTO (MT)</t>
  </si>
  <si>
    <t>H SOTTOTERRA PIANO PIU' BASSO (MT)</t>
  </si>
  <si>
    <r>
      <rPr>
        <b/>
        <sz val="11"/>
        <color theme="1"/>
        <rFont val="Calibri"/>
        <family val="2"/>
        <scheme val="minor"/>
      </rPr>
      <t>Si detengono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o trattano</t>
    </r>
    <r>
      <rPr>
        <sz val="11"/>
        <color theme="1"/>
        <rFont val="Calibri"/>
        <family val="2"/>
        <scheme val="minor"/>
      </rPr>
      <t xml:space="preserve"> materiali combustibili in quantità significative?</t>
    </r>
  </si>
  <si>
    <r>
      <rPr>
        <b/>
        <sz val="11"/>
        <color theme="1"/>
        <rFont val="Calibri"/>
        <family val="2"/>
        <scheme val="minor"/>
      </rPr>
      <t>Si detengono o trattano</t>
    </r>
    <r>
      <rPr>
        <sz val="11"/>
        <color theme="1"/>
        <rFont val="Calibri"/>
        <family val="2"/>
        <scheme val="minor"/>
      </rPr>
      <t xml:space="preserve"> sostanze o miscele pericolose in quantità significative?</t>
    </r>
  </si>
  <si>
    <t>Verifica Criteri semplificati per la valutazione del rischio di incendio</t>
  </si>
  <si>
    <t>Individuazione dei pericoli d’incendio</t>
  </si>
  <si>
    <t>Le misure da adottare per l’applicazione della strategia antincendio previste dal D.M. 3 settembre 2021, sono in misura inferiore rispetto a quelle previste dal Codice di Prevenzione Incendi, che però sono applicabili esclusivamente ai luoghi di lavoro in cui a seguito di Valutazione del Rischio di Incendio è stato identificato il Rischio Basso di Incendio, e trattano:</t>
  </si>
  <si>
    <t>Compartimentazione;</t>
  </si>
  <si>
    <t>Esodo;</t>
  </si>
  <si>
    <t>Gestione della sicurezza antincendio;</t>
  </si>
  <si>
    <t>Controllo dell’incendio;</t>
  </si>
  <si>
    <t> Rivelazione ed allarme;</t>
  </si>
  <si>
    <t>Controllo di fumi e calore;</t>
  </si>
  <si>
    <t>Operatività antincendio;</t>
  </si>
  <si>
    <t>Sicurezza degli impianti tecnologici e di servizio.</t>
  </si>
  <si>
    <t>Checklist per determinare In quali casi è applicabile il decreto Minicodice?</t>
  </si>
  <si>
    <t>https://www.testo-unico-sicurezza.com/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</si>
</sst>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rgb="FF4B4F58"/>
      <name val="Segoe UI"/>
      <family val="2"/>
    </font>
    <font>
      <b/>
      <sz val="18"/>
      <color rgb="FFFF0000"/>
      <name val="Segoe UI"/>
      <family val="2"/>
    </font>
    <font>
      <b/>
      <sz val="18"/>
      <color rgb="FFFF0000"/>
      <name val="Calibri"/>
      <family val="2"/>
      <scheme val="minor"/>
    </font>
    <font>
      <b/>
      <u/>
      <sz val="20"/>
      <color theme="1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2" fillId="0" borderId="0" xfId="1" applyFont="1" applyAlignment="1">
      <alignment horizontal="center"/>
    </xf>
    <xf numFmtId="0" fontId="13" fillId="0" borderId="0" xfId="0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4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sto-unico-sicurezza.co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showGridLines="0" tabSelected="1" workbookViewId="0">
      <selection activeCell="E31" sqref="E31"/>
    </sheetView>
  </sheetViews>
  <sheetFormatPr defaultColWidth="0" defaultRowHeight="14.25" x14ac:dyDescent="0.45"/>
  <cols>
    <col min="1" max="1" width="39.3984375" customWidth="1"/>
    <col min="2" max="2" width="44.86328125" customWidth="1"/>
    <col min="3" max="3" width="36.86328125" customWidth="1"/>
    <col min="4" max="4" width="9.06640625" customWidth="1"/>
    <col min="5" max="5" width="26.73046875" customWidth="1"/>
    <col min="6" max="6" width="8.3984375" customWidth="1"/>
    <col min="7" max="7" width="6.06640625" customWidth="1"/>
    <col min="8" max="8" width="3.1328125" customWidth="1"/>
    <col min="9" max="16384" width="14.73046875" hidden="1"/>
  </cols>
  <sheetData>
    <row r="1" spans="1:11" ht="23.25" x14ac:dyDescent="0.7">
      <c r="A1" s="21" t="s">
        <v>29</v>
      </c>
      <c r="B1" s="21"/>
      <c r="C1" s="21"/>
      <c r="D1" s="21"/>
      <c r="E1" s="21"/>
      <c r="F1" s="21"/>
    </row>
    <row r="2" spans="1:11" x14ac:dyDescent="0.45">
      <c r="A2" s="7" t="s">
        <v>0</v>
      </c>
      <c r="B2" s="7"/>
      <c r="C2" s="7"/>
      <c r="D2" s="7"/>
      <c r="E2" s="7"/>
      <c r="F2" s="7"/>
    </row>
    <row r="5" spans="1:11" ht="23.25" x14ac:dyDescent="0.7">
      <c r="A5" s="8" t="s">
        <v>18</v>
      </c>
      <c r="B5" s="9"/>
      <c r="C5" s="9"/>
      <c r="D5" s="9"/>
      <c r="E5" s="9"/>
      <c r="F5" s="9"/>
    </row>
    <row r="6" spans="1:11" ht="36" customHeight="1" x14ac:dyDescent="0.65">
      <c r="A6" s="1" t="s">
        <v>10</v>
      </c>
      <c r="B6" s="5" t="s">
        <v>13</v>
      </c>
      <c r="C6" s="6"/>
      <c r="D6" s="6"/>
      <c r="E6" s="6"/>
      <c r="F6" s="22" t="s">
        <v>7</v>
      </c>
      <c r="J6">
        <f>IF(F6="SI",0,1)</f>
        <v>1</v>
      </c>
      <c r="K6" t="str">
        <f>IF(ISBLANK(F6),"X","1")</f>
        <v>1</v>
      </c>
    </row>
    <row r="7" spans="1:11" x14ac:dyDescent="0.45">
      <c r="A7" s="2" t="s">
        <v>2</v>
      </c>
      <c r="B7" s="1" t="s">
        <v>1</v>
      </c>
      <c r="C7" s="23">
        <v>7</v>
      </c>
      <c r="D7" s="24"/>
      <c r="E7" s="24"/>
      <c r="F7" s="25"/>
      <c r="I7">
        <f>C7</f>
        <v>7</v>
      </c>
      <c r="J7">
        <f>IF(I7&gt;100.01,0,1)</f>
        <v>1</v>
      </c>
      <c r="K7" t="str">
        <f>IF(ISBLANK(C7),"X","1")</f>
        <v>1</v>
      </c>
    </row>
    <row r="8" spans="1:11" x14ac:dyDescent="0.45">
      <c r="A8" s="2" t="s">
        <v>3</v>
      </c>
      <c r="B8" s="1" t="s">
        <v>4</v>
      </c>
      <c r="C8" s="23">
        <v>200</v>
      </c>
      <c r="D8" s="24"/>
      <c r="E8" s="24"/>
      <c r="F8" s="25"/>
      <c r="I8">
        <f>C8</f>
        <v>200</v>
      </c>
      <c r="J8">
        <f>IF(I8&gt;1000.01,0,1)</f>
        <v>1</v>
      </c>
      <c r="K8" t="str">
        <f>IF(ISBLANK(C8),"X","1")</f>
        <v>1</v>
      </c>
    </row>
    <row r="9" spans="1:11" x14ac:dyDescent="0.45">
      <c r="A9" s="2" t="s">
        <v>6</v>
      </c>
      <c r="B9" s="1" t="s">
        <v>5</v>
      </c>
      <c r="C9" s="3" t="s">
        <v>15</v>
      </c>
      <c r="D9" s="26">
        <v>2</v>
      </c>
      <c r="E9" s="3" t="s">
        <v>14</v>
      </c>
      <c r="F9" s="27">
        <v>14</v>
      </c>
      <c r="J9">
        <f>IF(AND(D9&lt;5.001,F9&lt;24.001),1, 0)</f>
        <v>1</v>
      </c>
      <c r="K9" t="str">
        <f>IF(ISBLANK(F9),"X","1")</f>
        <v>1</v>
      </c>
    </row>
    <row r="10" spans="1:11" ht="15.75" customHeight="1" x14ac:dyDescent="0.65">
      <c r="A10" s="2" t="s">
        <v>8</v>
      </c>
      <c r="B10" s="5" t="s">
        <v>16</v>
      </c>
      <c r="C10" s="5"/>
      <c r="D10" s="5"/>
      <c r="E10" s="5"/>
      <c r="F10" s="22" t="s">
        <v>7</v>
      </c>
      <c r="J10">
        <f>IF(F10="SI",0,1)</f>
        <v>1</v>
      </c>
      <c r="K10" t="str">
        <f>IF(ISBLANK(F10),"X","1")</f>
        <v>1</v>
      </c>
    </row>
    <row r="11" spans="1:11" ht="21" x14ac:dyDescent="0.65">
      <c r="A11" s="2" t="s">
        <v>9</v>
      </c>
      <c r="B11" s="6" t="s">
        <v>17</v>
      </c>
      <c r="C11" s="6"/>
      <c r="D11" s="6"/>
      <c r="E11" s="6"/>
      <c r="F11" s="22" t="s">
        <v>7</v>
      </c>
      <c r="J11">
        <f>IF(F11="SI",0,1)</f>
        <v>1</v>
      </c>
      <c r="K11" t="str">
        <f t="shared" ref="K11:K12" si="0">IF(ISBLANK(F11),"X","1")</f>
        <v>1</v>
      </c>
    </row>
    <row r="12" spans="1:11" ht="21" x14ac:dyDescent="0.65">
      <c r="A12" s="2" t="s">
        <v>11</v>
      </c>
      <c r="B12" s="6" t="s">
        <v>12</v>
      </c>
      <c r="C12" s="6"/>
      <c r="D12" s="6"/>
      <c r="E12" s="6"/>
      <c r="F12" s="22" t="s">
        <v>7</v>
      </c>
      <c r="J12">
        <f>IF(F12="SI",0,1)</f>
        <v>1</v>
      </c>
      <c r="K12" t="str">
        <f t="shared" si="0"/>
        <v>1</v>
      </c>
    </row>
    <row r="13" spans="1:11" ht="38.25" customHeight="1" x14ac:dyDescent="1.05">
      <c r="A13" s="4" t="str">
        <f>IF(J13=7,"E' Applicabile il decreto Minicodice prevenzione incendi","NON E' Applicabile il decreto Minicodice prevenzione incendi")</f>
        <v>E' Applicabile il decreto Minicodice prevenzione incendi</v>
      </c>
      <c r="B13" s="4"/>
      <c r="C13" s="4"/>
      <c r="D13" s="4"/>
      <c r="E13" s="4"/>
      <c r="F13" s="4"/>
      <c r="J13">
        <f>SUM(J6:J12)</f>
        <v>7</v>
      </c>
      <c r="K13">
        <f>COUNTIF(K6:K12,"X")</f>
        <v>0</v>
      </c>
    </row>
    <row r="15" spans="1:11" ht="21" x14ac:dyDescent="0.65">
      <c r="A15" s="11" t="s">
        <v>19</v>
      </c>
      <c r="B15" s="11"/>
      <c r="C15" s="11"/>
      <c r="D15" s="11"/>
      <c r="E15" s="11"/>
      <c r="F15" s="11"/>
    </row>
    <row r="16" spans="1:11" ht="14.65" thickBot="1" x14ac:dyDescent="0.5">
      <c r="A16" s="10"/>
      <c r="B16" s="10"/>
      <c r="C16" s="10"/>
      <c r="D16" s="10"/>
      <c r="E16" s="10"/>
      <c r="F16" s="10"/>
    </row>
    <row r="17" spans="1:6" ht="63.75" customHeight="1" x14ac:dyDescent="0.45">
      <c r="A17" s="12" t="s">
        <v>20</v>
      </c>
      <c r="B17" s="13"/>
      <c r="C17" s="13"/>
      <c r="D17" s="13"/>
      <c r="E17" s="13"/>
      <c r="F17" s="14"/>
    </row>
    <row r="18" spans="1:6" ht="26.25" x14ac:dyDescent="0.45">
      <c r="A18" s="15" t="s">
        <v>21</v>
      </c>
      <c r="B18" s="16"/>
      <c r="C18" s="16"/>
      <c r="D18" s="16"/>
      <c r="E18" s="16"/>
      <c r="F18" s="17"/>
    </row>
    <row r="19" spans="1:6" ht="26.25" x14ac:dyDescent="0.45">
      <c r="A19" s="15" t="s">
        <v>22</v>
      </c>
      <c r="B19" s="16"/>
      <c r="C19" s="16"/>
      <c r="D19" s="16"/>
      <c r="E19" s="16"/>
      <c r="F19" s="17"/>
    </row>
    <row r="20" spans="1:6" ht="26.25" x14ac:dyDescent="0.45">
      <c r="A20" s="15" t="s">
        <v>23</v>
      </c>
      <c r="B20" s="16"/>
      <c r="C20" s="16"/>
      <c r="D20" s="16"/>
      <c r="E20" s="16"/>
      <c r="F20" s="17"/>
    </row>
    <row r="21" spans="1:6" ht="26.25" x14ac:dyDescent="0.45">
      <c r="A21" s="15" t="s">
        <v>24</v>
      </c>
      <c r="B21" s="16"/>
      <c r="C21" s="16"/>
      <c r="D21" s="16"/>
      <c r="E21" s="16"/>
      <c r="F21" s="17"/>
    </row>
    <row r="22" spans="1:6" ht="26.25" x14ac:dyDescent="0.45">
      <c r="A22" s="15" t="s">
        <v>25</v>
      </c>
      <c r="B22" s="16"/>
      <c r="C22" s="16"/>
      <c r="D22" s="16"/>
      <c r="E22" s="16"/>
      <c r="F22" s="17"/>
    </row>
    <row r="23" spans="1:6" ht="26.25" x14ac:dyDescent="0.45">
      <c r="A23" s="15" t="s">
        <v>26</v>
      </c>
      <c r="B23" s="16"/>
      <c r="C23" s="16"/>
      <c r="D23" s="16"/>
      <c r="E23" s="16"/>
      <c r="F23" s="17"/>
    </row>
    <row r="24" spans="1:6" ht="26.25" x14ac:dyDescent="0.45">
      <c r="A24" s="15" t="s">
        <v>27</v>
      </c>
      <c r="B24" s="16"/>
      <c r="C24" s="16"/>
      <c r="D24" s="16"/>
      <c r="E24" s="16"/>
      <c r="F24" s="17"/>
    </row>
    <row r="25" spans="1:6" ht="26.65" thickBot="1" x14ac:dyDescent="0.5">
      <c r="A25" s="18" t="s">
        <v>28</v>
      </c>
      <c r="B25" s="19"/>
      <c r="C25" s="19"/>
      <c r="D25" s="19"/>
      <c r="E25" s="19"/>
      <c r="F25" s="20"/>
    </row>
    <row r="27" spans="1:6" ht="25.5" x14ac:dyDescent="0.75">
      <c r="A27" s="28" t="s">
        <v>30</v>
      </c>
      <c r="B27" s="29"/>
      <c r="C27" s="29"/>
      <c r="D27" s="29"/>
      <c r="E27" s="29"/>
      <c r="F27" s="29"/>
    </row>
  </sheetData>
  <sheetProtection algorithmName="SHA-512" hashValue="JARpMF606RIuLnNUfiZrLJVMmISpPMrgfozR+lyO5/i8ucMg0f03kSN1uSwRcB2M5IvCzX+/cqt4FjjKTFoaCw==" saltValue="LcIJyq5QGrDhBKAQu29I4g==" spinCount="100000" sheet="1" objects="1" scenarios="1"/>
  <mergeCells count="22">
    <mergeCell ref="A27:F27"/>
    <mergeCell ref="A25:F25"/>
    <mergeCell ref="A20:F20"/>
    <mergeCell ref="A21:F21"/>
    <mergeCell ref="A22:F22"/>
    <mergeCell ref="A23:F23"/>
    <mergeCell ref="A24:F24"/>
    <mergeCell ref="A16:F16"/>
    <mergeCell ref="A17:F17"/>
    <mergeCell ref="A18:F18"/>
    <mergeCell ref="A19:F19"/>
    <mergeCell ref="A1:F1"/>
    <mergeCell ref="A2:F2"/>
    <mergeCell ref="A5:F5"/>
    <mergeCell ref="C7:F7"/>
    <mergeCell ref="C8:F8"/>
    <mergeCell ref="B6:E6"/>
    <mergeCell ref="A13:F13"/>
    <mergeCell ref="A15:F15"/>
    <mergeCell ref="B10:E10"/>
    <mergeCell ref="B11:E11"/>
    <mergeCell ref="B12:E12"/>
  </mergeCells>
  <conditionalFormatting sqref="A13:F13">
    <cfRule type="containsText" dxfId="3" priority="4" operator="containsText" text="NON E' Applicabile il decreto Minicodice prevenzione incendi">
      <formula>NOT(ISERROR(SEARCH("NON E' Applicabile il decreto Minicodice prevenzione incendi",A13)))</formula>
    </cfRule>
    <cfRule type="containsText" dxfId="2" priority="5" operator="containsText" text="E' Applicabile il decreto Minicodice prevenzione incendi">
      <formula>NOT(ISERROR(SEARCH("E' Applicabile il decreto Minicodice prevenzione incendi",A13)))</formula>
    </cfRule>
  </conditionalFormatting>
  <conditionalFormatting sqref="A15:F26">
    <cfRule type="expression" dxfId="1" priority="3">
      <formula>$A$13="NON E' Applicabile il decreto Minicodice prevenzione incendi"</formula>
    </cfRule>
  </conditionalFormatting>
  <conditionalFormatting sqref="A13:F25">
    <cfRule type="expression" dxfId="0" priority="1">
      <formula>$K$13&gt;0.5</formula>
    </cfRule>
  </conditionalFormatting>
  <dataValidations count="1">
    <dataValidation type="list" allowBlank="1" showInputMessage="1" showErrorMessage="1" sqref="F10:F12 F6" xr:uid="{00000000-0002-0000-0000-000000000000}">
      <formula1>"SI,NO"</formula1>
    </dataValidation>
  </dataValidations>
  <hyperlinks>
    <hyperlink ref="A27" r:id="rId1" xr:uid="{F240C7ED-B2E9-467C-A2CF-9D31C38547CB}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PAOLO BENNI</cp:lastModifiedBy>
  <cp:lastPrinted>2022-07-12T20:09:56Z</cp:lastPrinted>
  <dcterms:created xsi:type="dcterms:W3CDTF">2022-07-04T16:05:59Z</dcterms:created>
  <dcterms:modified xsi:type="dcterms:W3CDTF">2022-07-12T20:11:29Z</dcterms:modified>
</cp:coreProperties>
</file>