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44261A1B-928D-44B9-B2A0-4F7A5C30F5C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00_Riepilogo_e_uso" sheetId="1" r:id="rId1"/>
    <sheet name="01_Ambito_basso_rischio" sheetId="2" r:id="rId2"/>
    <sheet name="02_Checklist_2026" sheetId="3" r:id="rId3"/>
    <sheet name="03_Fonti_normative" sheetId="4" r:id="rId4"/>
    <sheet name="04_Legenda" sheetId="5" r:id="rId5"/>
  </sheets>
  <definedNames>
    <definedName name="_xlnm.Print_Area" localSheetId="0">'00_Riepilogo_e_uso'!$A$1:$I$24</definedName>
    <definedName name="_xlnm.Print_Area" localSheetId="1">AmbitoBassoRischio[#All]</definedName>
    <definedName name="_xlnm.Print_Area" localSheetId="2">'02_Checklist_2026'!$A$1:$M$95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11" i="2"/>
  <c r="E10" i="2"/>
  <c r="E9" i="2"/>
  <c r="E8" i="2"/>
  <c r="E7" i="2"/>
  <c r="E6" i="2"/>
  <c r="E5" i="2"/>
  <c r="E4" i="2"/>
  <c r="E3" i="2"/>
  <c r="C23" i="1"/>
  <c r="B23" i="1"/>
  <c r="C22" i="1"/>
  <c r="B22" i="1"/>
  <c r="C21" i="1"/>
  <c r="B21" i="1"/>
  <c r="B15" i="1"/>
  <c r="B14" i="1"/>
  <c r="B13" i="1"/>
  <c r="B12" i="1"/>
  <c r="B11" i="1"/>
  <c r="B10" i="1"/>
  <c r="B9" i="1"/>
  <c r="B16" i="1" l="1"/>
</calcChain>
</file>

<file path=xl/sharedStrings.xml><?xml version="1.0" encoding="utf-8"?>
<sst xmlns="http://schemas.openxmlformats.org/spreadsheetml/2006/main" count="1010" uniqueCount="764">
  <si>
    <t>Checklist antincendio inclusiva aggiornata 2026 – luoghi di lavoro a basso rischio</t>
  </si>
  <si>
    <t>Aggiornamento normativo</t>
  </si>
  <si>
    <t>D.M. 3/9/2021; D.M. 2/9/2021; D.M. 1/9/2021; D.M. 15/7/2025; D.Lgs. 81/2008; D.M. 236/1989; D.P.R. 503/1996; standard tecnici UNI/CEI richiamati.</t>
  </si>
  <si>
    <t>Campo d’uso</t>
  </si>
  <si>
    <t>Strumento operativo di controllo e pianificazione. Non sostituisce DVR, progetto antincendio, eventuali RTV, SCIA/CPI o valutazione professionale del caso concreto.</t>
  </si>
  <si>
    <t>Come compilare</t>
  </si>
  <si>
    <t>Per ogni voce selezionare SI / NO / NP / PARZIALE / DA VERIFICARE. Le risposte NO o PARZIALE generano automaticamente 'AZIONE CORRETTIVA'. Compilare responsabile, scadenza e note.</t>
  </si>
  <si>
    <t>Priorità</t>
  </si>
  <si>
    <t>Alta = rischio immediato o requisito essenziale di esodo/gestione; Media = adeguamento importante; Bassa = miglioramento/accessibilità/robustezza.</t>
  </si>
  <si>
    <t>Data versione</t>
  </si>
  <si>
    <t>2026-06-05</t>
  </si>
  <si>
    <t>Indicatore</t>
  </si>
  <si>
    <t>Voci ambito basso rischio</t>
  </si>
  <si>
    <t>Voci checklist operativa</t>
  </si>
  <si>
    <t>Totale SI</t>
  </si>
  <si>
    <t>Totale NO</t>
  </si>
  <si>
    <t>Totale PARZIALE</t>
  </si>
  <si>
    <t>Totale NP</t>
  </si>
  <si>
    <t>Da compilare / da verificare</t>
  </si>
  <si>
    <t>Azioni correttive aperte</t>
  </si>
  <si>
    <t>Ambito</t>
  </si>
  <si>
    <t>Checklist</t>
  </si>
  <si>
    <t>Alta</t>
  </si>
  <si>
    <t>Media</t>
  </si>
  <si>
    <t>Bassa</t>
  </si>
  <si>
    <t>ID</t>
  </si>
  <si>
    <t>Sezione</t>
  </si>
  <si>
    <t>Domanda / criterio di verifica aggiornato 2026</t>
  </si>
  <si>
    <t>Verifica</t>
  </si>
  <si>
    <t>Esito automatico</t>
  </si>
  <si>
    <t>Evidenze minime / come verificare</t>
  </si>
  <si>
    <t>Possibile soluzione dettagliata / azione correttiva</t>
  </si>
  <si>
    <t>Misure compensative temporanee</t>
  </si>
  <si>
    <t>Fonti normative / tecniche</t>
  </si>
  <si>
    <t>URL fonti / note</t>
  </si>
  <si>
    <t>Priorità proposta</t>
  </si>
  <si>
    <t>Responsabile</t>
  </si>
  <si>
    <t>Scadenza</t>
  </si>
  <si>
    <t>Note esito / azioni</t>
  </si>
  <si>
    <t>ABR.01</t>
  </si>
  <si>
    <t>Ambito di applicazione</t>
  </si>
  <si>
    <t>Il luogo verificato è un luogo di lavoro ai sensi dell’art. 62 del D.Lgs. 81/2008 e non rientra tra i cantieri temporanei o mobili esclusi dal campo del D.M. 3 settembre 2021?</t>
  </si>
  <si>
    <t>Identificare unità produttiva, attività svolta, indirizzo, datore di lavoro, planimetrie, eventuali cantieri, appalti e locali non presidiati.</t>
  </si>
  <si>
    <t>Se il contesto è un cantiere temporaneo/mobile, applicare la disciplina del Titolo IV del D.Lgs. 81/2008 e le regole antincendio pertinenti; non usare questa checklist come criterio unico.</t>
  </si>
  <si>
    <t>Tenere procedura provvisoria di emergenza, informazione ai presenti e coordinamento con imprese fino all’inquadramento corretto.</t>
  </si>
  <si>
    <t>D.M. 3/9/2021 art. 1; D.Lgs. 81/2008 artt. 62 e 46</t>
  </si>
  <si>
    <t>https://www.gazzettaufficiale.it/eli/id/2021/10/29/21A06349/SG
https://www.normattiva.it/uri-res/N2Ls?urn:nir:stato:decreto.legislativo:2008-04-09;81~art46!vig=</t>
  </si>
  <si>
    <t>ABR.02</t>
  </si>
  <si>
    <t>Classificazione basso rischio</t>
  </si>
  <si>
    <t>L’attività non è soggetta ai controlli di prevenzione incendi del D.P.R. 151/2011?</t>
  </si>
  <si>
    <t>Verificare codice ATECO, attività esercite, sostanze/materiali, potenze, superfici, affollamento, deposito, archivi, impianti termici, gruppi elettrogeni e attività accessorie rispetto all’Allegato I del D.P.R. 151/2011.</t>
  </si>
  <si>
    <t>Se soggetta, attivare professionista antincendio e applicare procedimenti di prevenzione incendi, regole tecniche verticali o Codice di prevenzione incendi; questa checklist resta utilizzabile solo come supporto per inclusione e accessibilità dell’esodo.</t>
  </si>
  <si>
    <t>Definire misure gestionali immediate, limitazioni temporanee di carico d’incendio/affollamento, verifica presidi e chiamata soccorsi.</t>
  </si>
  <si>
    <t>D.M. 3/9/2021 art. 3 e Allegato I; D.P.R. 151/2011</t>
  </si>
  <si>
    <t>https://www.gazzettaufficiale.it/eli/id/2021/10/29/21A06349/SG
https://www.gazzettaufficiale.it/eli/id/2011/09/22/011G0193/sg</t>
  </si>
  <si>
    <t>ABR.03</t>
  </si>
  <si>
    <t>Il luogo non è dotato di specifica regola tecnica verticale applicabile o obbligatoria per l’attività prevalente o accessoria?</t>
  </si>
  <si>
    <t>Verificare se esistono RTV applicabili del Codice o regole tecniche tradizionali per uffici, autorimesse, scuole, ricettivo, sanità, asili, archivi, musei, attività commerciali, ecc.</t>
  </si>
  <si>
    <t>Se una RTV è applicabile, sviluppare la valutazione secondo la regola tecnica pertinente e integrare le verifiche accessibilità/esodo inclusivo; documentare eventuali soluzioni alternative secondo Codice dove ammesso.</t>
  </si>
  <si>
    <t>Separare provvisoriamente le aree non conformi, ridurre affollamento e mantenere vie d’esodo libere.</t>
  </si>
  <si>
    <t>D.M. 3/9/2021 art. 3; D.M. 3/8/2015 e s.m.i.; RTV applicabili</t>
  </si>
  <si>
    <t>https://www.gazzettaufficiale.it/eli/id/2021/10/29/21A06349/SG
https://www.gazzettaufficiale.it/eli/id/2015/08/20/15A06189/sg
https://www.gazzettaufficiale.it/eli/id/2019/10/31/19A06608/sg</t>
  </si>
  <si>
    <t>ABR.04</t>
  </si>
  <si>
    <t>L’affollamento complessivo massimo prevedibile è ≤ 100 occupanti, includendo lavoratori, visitatori, appaltatori e persone con esigenze specifiche?</t>
  </si>
  <si>
    <t>Calcolare affollamento ordinario e massimo ragionevolmente prevedibile; includere sale riunioni/formazione, pubblico, manutentori, turni sovrapposti, eventi, persone non autonome.</t>
  </si>
  <si>
    <t>Se &gt;100 occupanti, non utilizzare l’Allegato I del D.M. 3/9/2021 come unico criterio progettuale: applicare Codice/RTV o criterio ordinario; ricalcolare capacità d’esodo e GSA.</t>
  </si>
  <si>
    <t>Limitare temporaneamente accessi/prenotazioni, contingentare sale e aggiornare procedure di emergenza.</t>
  </si>
  <si>
    <t>D.M. 3/9/2021 art. 3 e Allegato I; D.M. 2/9/2021 art. 2</t>
  </si>
  <si>
    <t>https://www.gazzettaufficiale.it/eli/id/2021/10/29/21A06349/SG
https://www.gazzettaufficiale.it/eli/id/2021/10/04/21A05748/SG</t>
  </si>
  <si>
    <t>ABR.05</t>
  </si>
  <si>
    <t>La superficie lorda complessiva del luogo di lavoro è ≤ 1000 m²?</t>
  </si>
  <si>
    <t>Misurare superfici lorde, includendo locali accessori, archivi, depositi, soppalchi, pertinenze interne e aree in uso all’attività.</t>
  </si>
  <si>
    <t>Se &gt;1000 m², classificare fuori dal basso rischio semplificato; applicare criterio ordinario e valutare compartimentazione, rilevazione, numero e larghezze delle uscite.</t>
  </si>
  <si>
    <t>Ridurre temporaneamente aree utilizzate o affollamento, ove praticabile, e aggiornare planimetrie di emergenza.</t>
  </si>
  <si>
    <t>D.M. 3/9/2021 Allegato I</t>
  </si>
  <si>
    <t>https://www.gazzettaufficiale.it/eli/id/2021/10/29/21A06349/SG
https://www.vigilfuoco.it/sites/default/files/Teramo/formazione/D.M.%2002_09_2021.pdf</t>
  </si>
  <si>
    <t>ABR.06</t>
  </si>
  <si>
    <t>Tutti i piani occupati sono a quota compresa tra -5 m e +24 m rispetto al piano di riferimento?</t>
  </si>
  <si>
    <t>Verificare quote reali dei piani occupati e dei piani accessori; identificare eventuali interrati, soppalchi, coperture praticabili e locali tecnici.</t>
  </si>
  <si>
    <t>Se fuori intervallo, adottare Codice/RTV e valutare specificamente esodo verticale, spazi calmi, accesso soccorritori, controllo fumo e impianti.</t>
  </si>
  <si>
    <t>Limitare temporaneamente presenza di persone con ridotta mobilità ai piani più critici, solo come misura transitoria e senza discriminazioni nella soluzione definitiva.</t>
  </si>
  <si>
    <t>D.M. 3/9/2021 Allegato I; D.M. 236/1989 art. 4.6</t>
  </si>
  <si>
    <t>https://www.gazzettaufficiale.it/eli/id/2021/10/29/21A06349/SG
https://www.gazzettaufficiale.it/eli/id/1989/06/23/089G0298/sg</t>
  </si>
  <si>
    <t>ABR.07</t>
  </si>
  <si>
    <t>Non si detengono o trattano materiali combustibili in quantità significativa rispetto a dimensione, ventilazione, fonti di innesco e capacità d’esodo?</t>
  </si>
  <si>
    <t>Censire arredi, carta, archivi, imballaggi, tessili, plastiche, rifiuti, depositi, materiali scenici, batterie, merci, prodotti di pulizia e carichi temporanei.</t>
  </si>
  <si>
    <t>Ridurre o compartimentare depositi; introdurre limiti quantitativi, armadi/ambienti idonei, rotazione scorte, rimozione rifiuti, ordine e pulizia; se la quantità resta significativa, uscire dal perimetro basso rischio.</t>
  </si>
  <si>
    <t>Rimuovere immediatamente materiali in vie d’esodo; sospendere stoccaggi temporanei; intensificare sorveglianza antincendio.</t>
  </si>
  <si>
    <t>D.M. 3/9/2021 Allegato I; D.Lgs. 81/2008 art. 46</t>
  </si>
  <si>
    <t>ABR.08</t>
  </si>
  <si>
    <t>Non si detengono o trattano sostanze o miscele pericolose in quantità significativa, comprese sostanze infiammabili, comburenti, gas, aerosol, liquidi combustibili, batterie al litio e prodotti chimici?</t>
  </si>
  <si>
    <t>Esaminare schede di sicurezza, etichettatura CLP, inventario sostanze, locali di stoccaggio, ventilazione, incompatibilità, ATEX, ricarica batterie e rifiuti pericolosi.</t>
  </si>
  <si>
    <t>Eliminare o ridurre quantitativi; usare armadi/ventilazione/compartimentazione idonei; aggiornare valutazione rischio chimico, incendio ed esplosione; se significativo, applicare criteri non semplificati.</t>
  </si>
  <si>
    <t>Interrompere lavorazioni a rischio, segregare aree, rimuovere inneschi e informare addetti emergenza.</t>
  </si>
  <si>
    <t>D.M. 3/9/2021 Allegato I; D.Lgs. 81/2008 Titolo IX; D.P.R. 151/2011</t>
  </si>
  <si>
    <t>https://www.gazzettaufficiale.it/eli/id/2021/10/29/21A06349/SG
https://www.normattiva.it/eli/stato/DECRETO_LEGISLATIVO/2008/04/09/81/CONSOLIDATED
https://www.gazzettaufficiale.it/eli/id/2011/09/22/011G0193/sg</t>
  </si>
  <si>
    <t>ABR.09</t>
  </si>
  <si>
    <t>Non si effettuano lavorazioni pericolose ai fini dell’incendio, incluse fiamme libere, saldature/taglio, lavorazioni a caldo, verniciatura, polveri combustibili, ricariche batterie significative o processi con atmosfere esplosive?</t>
  </si>
  <si>
    <t>Raccogliere procedure operative, permessi di lavoro a caldo, manutenzioni, processi, impianti, ventilazione, estrazioni, fonti di innesco e storia incidentale.</t>
  </si>
  <si>
    <t>Introdurre permesso di lavoro a caldo, segregazione, controllo inneschi, ventilazione, sorveglianza post-lavoro, estintori dedicati; se la lavorazione resta pericolosa, adottare criteri ordinari.</t>
  </si>
  <si>
    <t>Sospendere lavori a caldo in assenza di procedura e addetto formato; presidiare con estintori e controllo fine turno.</t>
  </si>
  <si>
    <t>ABR.10</t>
  </si>
  <si>
    <t>Aggiornamento e modifiche</t>
  </si>
  <si>
    <t>È previsto riesame della valutazione antincendio quando cambiano uso dei locali, layout, affollamento, persone presenti, sostanze, processi, impianti o organizzazione del lavoro?</t>
  </si>
  <si>
    <t>Verificare procedura di gestione modifiche, verbali riunioni, aggiornamento DVR, planimetrie, formazione, manutenzioni, prove d’esodo e consultazione RLS.</t>
  </si>
  <si>
    <t>Istituire procedura di management of change: nessuna modifica logistica/impiantistica/organizzativa senza valutazione antincendio, verifica accessibilità e aggiornamento piano emergenza.</t>
  </si>
  <si>
    <t>Prima dell’aggiornamento formale: limitare l’uso delle nuove aree, informare lavoratori e addetti, affiggere planimetrie provvisorie.</t>
  </si>
  <si>
    <t>D.M. 3/9/2021 art. 4; D.Lgs. 81/2008 art. 29 c.3</t>
  </si>
  <si>
    <t>https://www.gazzettaufficiale.it/eli/id/2021/10/29/21A06349/SG
https://www.normattiva.it/eli/stato/DECRETO_LEGISLATIVO/2008/04/09/81/CONSOLIDATED</t>
  </si>
  <si>
    <t>GOV.01</t>
  </si>
  <si>
    <t>Valutazione rischio incendio</t>
  </si>
  <si>
    <t>Il DVR contiene una valutazione specifica del rischio incendio coerente con il D.M. 3/9/2021 e con gli esiti della verifica di basso rischio?</t>
  </si>
  <si>
    <t>DVR aggiornato, criteri adottati, relazione tecnica, descrizione occupanti, pericoli, scenari, misure preventive/protettive e piano di miglioramento.</t>
  </si>
  <si>
    <t>Integrare il DVR con sezione antincendio: pericoli d’innesco, combustibili, affollamento, utenti vulnerabili, vie d’esodo, compartimentazioni, impianti, gestione e manutenzione; collegare ogni criticità a responsabile e scadenza.</t>
  </si>
  <si>
    <t>Formalizzare subito istruzioni temporanee di emergenza e sopralluogo con addetti antincendio/RSPP.</t>
  </si>
  <si>
    <t>D.M. 3/9/2021 art. 2 e Allegato I; D.Lgs. 81/2008 artt. 17, 28, 46</t>
  </si>
  <si>
    <t>GOV.02</t>
  </si>
  <si>
    <t>La valutazione considera tutte le persone potenzialmente presenti: lavoratori, pubblico, visitatori, manutentori, appaltatori, persone con disabilità permanenti o temporanee, anziani, gravidanza, persone con difficoltà linguistiche/cognitive?</t>
  </si>
  <si>
    <t>Matrice occupanti, flussi, orari, mansioni, accessi pubblici, frequenza di visitatori, procedure privacy per necessità individuali.</t>
  </si>
  <si>
    <t>Integrare profili funzionali e non solo categorie diagnostiche: percezione allarme, orientamento, mobilità, comunicazione, capacità di usare porte/scale, autonomia e necessità di assistenza. Coinvolgere gli interessati quando possibile e nel rispetto della riservatezza.</t>
  </si>
  <si>
    <t>Prevedere accompagnamento dedicato, briefing all’ingresso e punto di contatto per visitatori con esigenze specifiche.</t>
  </si>
  <si>
    <t>Circolare MI n. 4/2002; Lettera Circolare VVF P880/2006; D.M. 2/9/2021 Allegato II; UNI CEI EN 17210:2021</t>
  </si>
  <si>
    <t>GOV.03</t>
  </si>
  <si>
    <t>Sono stati individuati gli scenari di emergenza plausibili e le conseguenze sull’esodo inclusivo?</t>
  </si>
  <si>
    <t>Elenco scenari: incendio in locale, incendio in corridoio, blackout, fumo, allarme non percepito, uscita indisponibile, presenza visitatori, persona non autonoma al piano.</t>
  </si>
  <si>
    <t>Per ogni scenario definire percorso alternativo, tempi di risposta, compartimento/spazio calmo, comunicazioni, chiamata soccorso, addetti assegnati, priorità di evacuazione e supporti tecnici.</t>
  </si>
  <si>
    <t>Simulare almeno a tavolino gli scenari più critici; predisporre addetto di piano e controllo finale locali.</t>
  </si>
  <si>
    <t>D.M. 3/9/2021 Allegato I; D.M. 2/9/2021 Allegato II</t>
  </si>
  <si>
    <t>GOV.04</t>
  </si>
  <si>
    <t>Le misure antincendio sono coerenti tra prevenzione, protezione, esodo e gestione della sicurezza antincendio?</t>
  </si>
  <si>
    <t>Confrontare DVR, planimetrie, impianti, manutenzione, GSA, formazione, esercitazioni e procedure per persone con esigenze speciali.</t>
  </si>
  <si>
    <t>Costruire una matrice di coerenza: criticità → misura tecnica → misura gestionale → manutenzione → prova pratica → evidenza documentale.</t>
  </si>
  <si>
    <t>Riunione straordinaria con datore di lavoro/RSPP/addetti antincendio per allineare procedure e planimetrie.</t>
  </si>
  <si>
    <t>D.M. 3/9/2021 Allegato I; D.M. 1/9/2021; D.M. 2/9/2021</t>
  </si>
  <si>
    <t>GOV.05</t>
  </si>
  <si>
    <t>Sono state verificate interferenze con sistemi di sicurezza, controllo accessi, tornelli, porte automatiche, impianti elettrici, UPS e sistemi digitali?</t>
  </si>
  <si>
    <t>Test fail-safe/fail-secure, apertura in emergenza, sblocco manuale, alimentazioni, batterie, procedure blackout, contratti manutenzione.</t>
  </si>
  <si>
    <t>Configurare dispositivi affinché non impediscano l’esodo; installare pulsanti di emergenza accessibili; garantire alimentazione/sgancio coerente; aggiornare procedure e segnaletica.</t>
  </si>
  <si>
    <t>Tenere presidiati i varchi critici finché la modifica tecnica non è completata.</t>
  </si>
  <si>
    <t>D.Lgs. 81/2008 Allegato IV; D.M. 3/9/2021 Allegato I; CEI 64-8; D.M. 37/2008</t>
  </si>
  <si>
    <t>GOV.06</t>
  </si>
  <si>
    <t>Le prescrizioni e condizioni di esercizio derivanti da SCIA/CPI, progetti approvati, regole tecniche o autorizzazioni sono state integrate nella checklist?</t>
  </si>
  <si>
    <t>Controllare pratiche antincendio, verbali VVF, prescrizioni, planimetrie approvate, dichiarazioni conformità, fascicolo tecnico.</t>
  </si>
  <si>
    <t>Creare una sezione di conformità vincolante: nessuna voce della checklist può degradare condizioni approvate; in caso di conflitto coinvolgere tecnico antincendio.</t>
  </si>
  <si>
    <t>Mantenere condizioni approvate e bloccare modifiche non valutate.</t>
  </si>
  <si>
    <t>D.P.R. 151/2011; D.M. 3/8/2015 e s.m.i.; D.M. 3/9/2021</t>
  </si>
  <si>
    <t>A.01</t>
  </si>
  <si>
    <t>A. Percezione dell’allarme</t>
  </si>
  <si>
    <t>È presente un sistema o procedura di allarme idoneo al rischio, all’organizzazione e all’affollamento, anche nei luoghi a basso rischio?</t>
  </si>
  <si>
    <t>Verificare pulsanti, sirene, EVAC, procedure verbali, telefoni, segnalazione manuale, copertura locali isolati, registri prove.</t>
  </si>
  <si>
    <t>Installare o adeguare un sistema di allarme proporzionato: almeno modalità chiaramente percepibile, codificata, immediata e attivabile; nei luoghi complessi valutare IRAI/EVAC anche se non obbligatori per basso rischio.</t>
  </si>
  <si>
    <t>Fino all’installazione: addetti incaricati di avviso diretto stanza per stanza, fischietti/megafoni, lista di controllo e prova documentata.</t>
  </si>
  <si>
    <t>D.M. 3/9/2021 Allegato I; D.M. 2/9/2021 Allegato I; D.Lgs. 81/2008 Titolo V</t>
  </si>
  <si>
    <t>A.02</t>
  </si>
  <si>
    <t>Il segnale acustico è udibile e riconoscibile in tutti gli ambienti, compresi servizi igienici, archivi, locali tecnici, sale riunioni, aree rumorose e aree con porte chiuse?</t>
  </si>
  <si>
    <t>Misurare o provare l’udibilità durante condizioni reali; registrare locali ciechi, rumore di fondo, DPI otoprotettori, porte, impianti HVAC.</t>
  </si>
  <si>
    <t>Riposizionare/integrare segnalatori; calibrare pressione sonora senza livelli dolorosi; adottare tono continuo o messaggio vocale chiaramente distinguibile; verificare alimentazione di sicurezza dove necessario.</t>
  </si>
  <si>
    <t>Istituire ronde di allarme e conferma evacuazione nei locali non coperti.</t>
  </si>
  <si>
    <t>D.M. 2/9/2021 Allegato I; D.Lgs. 81/2008 Titolo V e Allegati su segnaletica; UNI EN 54/UNI ISO 7240 ove applicabili</t>
  </si>
  <si>
    <t>A.03</t>
  </si>
  <si>
    <t>L’allarme è multisensoriale quando il solo canale acustico non garantisce percezione da parte di persone sorde/ipoudenti, con DPI, in ambienti rumorosi o isolate?</t>
  </si>
  <si>
    <t>Verificare lampade flash, pannelli luminosi, messaggi testuali, dispositivi a vibrazione, app/avviso personale, procedure per visitatori.</t>
  </si>
  <si>
    <t>Integrare segnalazione ottica sincronizzata, messaggi luminosi, vibrazione o altri canali accessibili; garantire coerenza del codice di emergenza; valutare EVAC con messaggi chiari e ripetuti.</t>
  </si>
  <si>
    <t>Assegnare addetto di avviso diretto e conferma ricezione; usare messaggi scritti/pittogrammi pronti.</t>
  </si>
  <si>
    <t>D.M. 2/9/2021 Allegato II; UNI CEI EN 17210:2021; D.Lgs. 81/2008 Titolo V</t>
  </si>
  <si>
    <t>A.04</t>
  </si>
  <si>
    <t>L’allarme è percepibile da persone cieche/ipovedenti o con difficoltà cognitive, evitando ambiguità e conflitti con altri segnali?</t>
  </si>
  <si>
    <t>Test con utenti/analoghi scenari: tono, messaggio vocale, ripetizione, assenza di eco/confusione, indicazioni semplici su cosa fare.</t>
  </si>
  <si>
    <t>Utilizzare messaggi vocali brevi, istruzioni standardizzate, ripetizione, eventuale descrizione del percorso; differenziare chiaramente preallarme/evacuazione; formazione specifica degli addetti sulla comunicazione.</t>
  </si>
  <si>
    <t>Accompagnamento immediato; indicazioni verbali univoche: chi parla, cosa è successo, dove andare, come essere guidati.</t>
  </si>
  <si>
    <t>D.M. 2/9/2021 Allegati I-II; Circolare MI n. 4/2002</t>
  </si>
  <si>
    <t>A.05</t>
  </si>
  <si>
    <t>I dispositivi manuali di allarme o richiesta soccorso sono accessibili, raggiungibili, identificabili e non ostruiti?</t>
  </si>
  <si>
    <t>Verificare altezza, contrasto, cartelli, spazio libero frontale/laterale, raggiungibilità da sedia a ruote, assenza di chiavi o ostacoli.</t>
  </si>
  <si>
    <t>Riposizionare dispositivi in campo di raggiungibilità; aggiungere segnaletica visiva/tattile; garantire spazio di manovra; proteggere da urti senza renderli difficili da usare.</t>
  </si>
  <si>
    <t>Segnalare temporaneamente il dispositivo più vicino e incaricare addetti di attivazione.</t>
  </si>
  <si>
    <t>D.M. 236/1989; D.P.R. 503/1996; D.Lgs. 81/2008 Titolo V</t>
  </si>
  <si>
    <t>A.06</t>
  </si>
  <si>
    <t>Sono presenti istruzioni chiare su come attivare l’allarme, avvisare i soccorsi e comunicare necessità di assistenza?</t>
  </si>
  <si>
    <t>Verificare istruzioni vicino a telefoni/pulsanti, numeri interni, numeri emergenza, ruolo addetti, lingua comprensibile.</t>
  </si>
  <si>
    <t>Predisporre cartelli e schede operative in linguaggio semplice, pittogrammi e formato accessibile; includere chiamata 112/115, indirizzo esatto, piano/locale, presenza persone con disabilità e accessi per soccorritori.</t>
  </si>
  <si>
    <t>Consegnare istruzioni brevi agli addetti e affiggerle nei punti strategici.</t>
  </si>
  <si>
    <t>D.M. 2/9/2021 Allegati I-II</t>
  </si>
  <si>
    <t>https://www.gazzettaufficiale.it/eli/id/2021/10/04/21A05748/SG</t>
  </si>
  <si>
    <t>A.07</t>
  </si>
  <si>
    <t>Il sistema di allarme/EVAC, se presente, è sottoposto a controllo, sorveglianza e manutenzione documentata?</t>
  </si>
  <si>
    <t>Registro controlli, prove periodiche, contratti, esiti funzionali, anomalie, ripristini, prove alimentazioni secondarie.</t>
  </si>
  <si>
    <t>Pianificare manutenzione secondo norme tecniche e istruzioni del fabbricante; annotare controlli; correggere immediatamente segnalatori guasti o scollegati.</t>
  </si>
  <si>
    <t>Aumentare sorveglianza e avviso manuale fino al ripristino.</t>
  </si>
  <si>
    <t>D.M. 1/9/2021 artt. 3-4 e Allegato I; UNI 11224; UNI ISO 7240-19/UNI CEN/TS 54-32</t>
  </si>
  <si>
    <t>https://www.gazzettaufficiale.it/eli/id/2021/09/25/21A05589/sg</t>
  </si>
  <si>
    <t>A.08</t>
  </si>
  <si>
    <t>Sono state definite misure personalizzate per persone che potrebbero non percepire o interpretare l’allarme?</t>
  </si>
  <si>
    <t>PEEP/scheda assistenza consensuale, ruoli addetti, comunicazione alternativa, dispositivi personali, test con interessato.</t>
  </si>
  <si>
    <t>Predisporre Piano di Evacuazione Individuale o scheda di supporto: modalità di avviso, accompagnatore, ausili, luogo di attesa, recapiti e verifica post-evacuazione; aggiornare a ogni cambio mansione/postazione.</t>
  </si>
  <si>
    <t>Assegnare temporaneamente buddy/addetto di reparto e informare il coordinatore emergenza.</t>
  </si>
  <si>
    <t>D.M. 2/9/2021 Allegato II; Circolare MI n. 4/2002</t>
  </si>
  <si>
    <t>B.01</t>
  </si>
  <si>
    <t>B. Orientamento durante l’esodo</t>
  </si>
  <si>
    <t>La segnaletica di sicurezza indica chiaramente vie d’esodo, uscite, spazi calmi, punto di raccolta e divieti/attrezzature antincendio?</t>
  </si>
  <si>
    <t>Sopralluogo diurna/notturna: visibilità, coerenza, altezza, contrasto, copertura da ogni posizione, assenza di cartelli contraddittori.</t>
  </si>
  <si>
    <t>Installare segnaletica conforme al D.Lgs. 81/2008 Titolo V, preferibilmente con pittogrammi UNI EN ISO 7010; eliminare segni obsoleti; collocare cartelli in asse visivo e ripeterli ai cambi direzione.</t>
  </si>
  <si>
    <t>Apporre segnaletica provvisoria ad alta visibilità e accompagnamento da parte degli addetti.</t>
  </si>
  <si>
    <t>D.Lgs. 81/2008 Titolo V; D.M. 3/9/2021 Allegato I; UNI EN ISO 7010</t>
  </si>
  <si>
    <t>B.02</t>
  </si>
  <si>
    <t>La segnaletica è leggibile da persone in piedi e sedute, con adeguati caratteri, contrasto, illuminazione e distanza di lettura?</t>
  </si>
  <si>
    <t>Verificare campo visivo, distanze, riflessi, dimensioni caratteri, ostacoli, altezza posa e leggibilità in affollamento.</t>
  </si>
  <si>
    <t>Riposizionare cartelli anche a quota più bassa ove utile; usare alto contrasto, caratteri senza grazie, pittogrammi, ridurre riflessi; prevedere doppia quota in ambienti complessi.</t>
  </si>
  <si>
    <t>Presidiare i bivi principali e fornire indicazioni verbali/gestuali.</t>
  </si>
  <si>
    <t>D.Lgs. 81/2008 Titolo V; UNI CEI EN 17210:2021</t>
  </si>
  <si>
    <t>B.03</t>
  </si>
  <si>
    <t>Le vie e le uscite di emergenza dispongono di illuminazione di sicurezza sufficiente e automaticamente attiva in caso di guasto dell’alimentazione ordinaria?</t>
  </si>
  <si>
    <t>Prove funzionali, autonomia batterie, registro controlli, livelli illuminamento, copertura scale/rampe/dislivelli/uscite/presidi.</t>
  </si>
  <si>
    <t>Installare o adeguare illuminazione di emergenza conforme alla regola dell’arte; includere scale, cambi quota, dispositivi antincendio, spazi calmi, uscite e percorsi esterni fino al luogo sicuro.</t>
  </si>
  <si>
    <t>Fino al ripristino, limitare uso dell’area in condizioni di scarsa luce e predisporre torce/illuminazione portatile agli addetti.</t>
  </si>
  <si>
    <t>D.Lgs. 81/2008 Allegato IV; D.M. 3/9/2021 Allegato I; UNI EN 1838:2025; CEI 64-8</t>
  </si>
  <si>
    <t>B.04</t>
  </si>
  <si>
    <t>Sono disponibili planimetrie di emergenza aggiornate, orientate rispetto al punto di osservazione e comprensibili anche a visitatori?</t>
  </si>
  <si>
    <t>Controllare data, layout reale, 'voi siete qui', percorsi, uscite, estintori, pulsanti, spazi calmi, punto raccolta, scale/ascensori, legenda.</t>
  </si>
  <si>
    <t>Aggiornare planimetrie secondo criteri di chiarezza, pittogrammi, contrasti e posizione; includere percorsi accessibili e spazi calmi; sostituire immediatamente mappe non coerenti con lo stato di fatto.</t>
  </si>
  <si>
    <t>Affiggere planimetrie provvisorie e informare personale/visitatori sulle deviazioni.</t>
  </si>
  <si>
    <t>D.M. 2/9/2021 Allegato II; UNI ISO 23601:2024</t>
  </si>
  <si>
    <t>B.05</t>
  </si>
  <si>
    <t>È presente un sistema integrato di orientamento per persone cieche/ipovedenti, ove necessario per complessità, pubblico o presenza di persone con disabilità visiva?</t>
  </si>
  <si>
    <t>Verificare guide naturali, percorsi tattili, mappe tattili, contrasti pavimento/pareti, indicazioni Braille/rilievo, corrimani, assenza interruzioni.</t>
  </si>
  <si>
    <t>Installare o completare percorsi-guida tattili e mappe tattili che conducano a uscite, scale protette, spazio calmo e punto di raccolta; armonizzare con il sistema generale di wayfinding.</t>
  </si>
  <si>
    <t>Assegnare accompagnatore formato; fornire mappa/descrizione verbale del percorso all’arrivo.</t>
  </si>
  <si>
    <t>D.P.R. 503/1996; D.M. 236/1989; Circolare MI n. 4/2002; UNI CEI EN 17210:2021</t>
  </si>
  <si>
    <t>B.06</t>
  </si>
  <si>
    <t>I corrimani delle scale d’esodo riportano indicazioni tattili/visive del piano raggiunto e della direzione verso il luogo sicuro?</t>
  </si>
  <si>
    <t>Ispezione corrimani: numerazione piano in rilievo/Braille, frecce, continuità, leggibilità al tatto, contrasto.</t>
  </si>
  <si>
    <t>Applicare targhette resistenti, non taglienti, in rilievo/Braille e alto contrasto alle estremità delle rampe; codificare piani e direzione d’esodo.</t>
  </si>
  <si>
    <t>Presidiare le scale con addetto che comunichi piano e direzione.</t>
  </si>
  <si>
    <t>D.M. 236/1989; D.P.R. 503/1996; UNI CEI EN 17210:2021</t>
  </si>
  <si>
    <t>B.07</t>
  </si>
  <si>
    <t>I percorsi d’esodo restano riconoscibili anche in condizioni di fumo, blackout parziale o affollamento?</t>
  </si>
  <si>
    <t>Verificare segnali a bassa quota, fotoluminescenti ove utili, contrasti parete/pavimento, continuità percorsi, illuminazione antipanico.</t>
  </si>
  <si>
    <t>Integrare segnalazione a quota bassa, marcatori di percorso, linee di guida, contrasti e illuminazione di emergenza; evitare materiali riflettenti o abbaglianti.</t>
  </si>
  <si>
    <t>Ridurre temporaneamente affollamento e assegnare addetti di indirizzamento.</t>
  </si>
  <si>
    <t>D.M. 3/9/2021 Allegato I; UNI EN 1838:2025; UNI CEI EN 17210:2021</t>
  </si>
  <si>
    <t>B.08</t>
  </si>
  <si>
    <t>Le informazioni di emergenza sono disponibili in formato accessibile: linguaggio semplice, pittogrammi, contrasto, audio/visivo, eventuale multilingua?</t>
  </si>
  <si>
    <t>Materiale informativo, istruzioni per visitatori, intranet/app, procedure, cartelli nei locali, leggibilità e comprensibilità.</t>
  </si>
  <si>
    <t>Redigere schede di emergenza in linguaggio chiaro/easy-to-read, con icone e sequenza azioni; fornire versioni digitali accessibili e istruzioni multilingua se il pubblico/forza lavoro lo richiede.</t>
  </si>
  <si>
    <t>Briefing iniziale e cartellini/volantini provvisori in reception o ingresso.</t>
  </si>
  <si>
    <t>D.M. 2/9/2021 Allegato I; UNI CEI EN 17210:2021</t>
  </si>
  <si>
    <t>B.09</t>
  </si>
  <si>
    <t>Eventuali cambi temporanei di percorso, cantieri interni o uscite indisponibili sono segnalati e comunicati in modo accessibile?</t>
  </si>
  <si>
    <t>Permessi lavori, interdizioni, cartelli, planimetrie, comunicazioni a lavoratori/appaltatori/visitatori, percorsi alternativi.</t>
  </si>
  <si>
    <t>Applicare procedura di gestione modifiche: chiusura uscita solo con percorso alternativo verificato, segnaletica provvisoria accessibile, comunicazione preventiva e aggiornamento piano emergenza.</t>
  </si>
  <si>
    <t>Aumentare addetti di presidio e sospendere attività con pubblico se non si garantisce esodo sicuro.</t>
  </si>
  <si>
    <t>D.M. 2/9/2021 Allegato II; D.Lgs. 81/2008 art. 18 e Allegato IV</t>
  </si>
  <si>
    <t>C1.01</t>
  </si>
  <si>
    <t>C.1 Porte dei locali di lavoro</t>
  </si>
  <si>
    <t>Le porte dei locali di lavoro hanno larghezza utile adeguata all’affollamento e consentono il passaggio di persone su sedia a ruote?</t>
  </si>
  <si>
    <t>Misurare luce netta con anta aperta a 90°, considerando maniglie, battute, ingombri e presenza di arredi.</t>
  </si>
  <si>
    <t>Adeguare la larghezza utile; per percorsi accessibili assumere almeno 80 cm come requisito minimo e preferire 90 cm o più dove il flusso lo richiede; ridistribuire occupanti o aprire ulteriori varchi.</t>
  </si>
  <si>
    <t>Limitare affollamento del locale e garantire assistenza dedicata finché il varco non è adeguato.</t>
  </si>
  <si>
    <t>D.Lgs. 81/2008 Allegato IV; D.M. 236/1989 art. 8.1.1; D.M. 3/9/2021 Allegato I</t>
  </si>
  <si>
    <t>C1.02</t>
  </si>
  <si>
    <t>Le ante singole non superano 1,20 m e sono manovrabili senza eccessiva forza?</t>
  </si>
  <si>
    <t>Rilievo dimensionale e prova di apertura; verificare inerzia, peso anta, chiudiporta, vento/depressione.</t>
  </si>
  <si>
    <t>Sostituire o dividere ante troppo larghe/pesanti; regolare ferramenta e chiudiporta; installare servocomando o apertura assistita se necessario e compatibile con sicurezza incendio.</t>
  </si>
  <si>
    <t>Tenere porta presidiata da addetto durante esercizio, senza bloccare porte resistenti al fuoco in posizione aperta con mezzi impropri.</t>
  </si>
  <si>
    <t>D.M. 236/1989 art. 8.1.1; D.M. 1/9/2021 Allegato I</t>
  </si>
  <si>
    <t>C1.03</t>
  </si>
  <si>
    <t>Gli spazi antistanti e retrostanti le porte consentono manovra, accostamento laterale e inversione per una sedia a ruote in relazione al verso di apertura?</t>
  </si>
  <si>
    <t>Verificare spazi liberi, arredi, cestini, fotocopiatrici, piante, tornelli, tappeti, appendiabiti e ingombro dell’anta.</t>
  </si>
  <si>
    <t>Rimuovere/riposizionare ostacoli; invertire il senso d’apertura se sicuro; spostare porta o creare nicchie/allargamenti; garantire area di rotazione ove richiesta.</t>
  </si>
  <si>
    <t>Segnalare e liberare immediatamente aree di manovra; assegnare assistenza all’apertura.</t>
  </si>
  <si>
    <t>D.M. 236/1989 art. 8.1.1; D.P.R. 503/1996</t>
  </si>
  <si>
    <t>C1.04</t>
  </si>
  <si>
    <t>Soglie e pavimenti in prossimità delle porte sono complanari o con dislivello ≤ 2,5 cm, smussato e non pericoloso?</t>
  </si>
  <si>
    <t>Rilievo con metro/livella; verificare battute, zerbini, canaline, tappeti e guide.</t>
  </si>
  <si>
    <t>Rendere complanare; installare scivolo raccordato e antisdrucciolo; eliminare tappeti mobili/canaline; usare soglie ribassate e contrasto visivo/tattile se resta dislivello.</t>
  </si>
  <si>
    <t>Segnalare il dislivello e accompagnare persone con mobilità o vista ridotta.</t>
  </si>
  <si>
    <t>D.M. 236/1989 art. 8.1.2; UNI CEI EN 17210:2021</t>
  </si>
  <si>
    <t>C1.05</t>
  </si>
  <si>
    <t>Le maniglie sono a leva, arrotondate, poste indicativamente a 85-95 cm, utilizzabili con pugno chiuso e senza presa di precisione?</t>
  </si>
  <si>
    <t>Eseguire test del pugno chiuso; verificare altezza, contrasto, distanza da spigoli, assenza pomelli/girevoli.</t>
  </si>
  <si>
    <t>Sostituire pomoli o maniglie non accessibili con leve ricurve/arrotondate; posizionare a quota accessibile; aggiungere contrasto cromatico e istruzioni se dispositivo non intuitivo.</t>
  </si>
  <si>
    <t>Addetto di supporto all’apertura; porta lasciata aperta solo se non è porta tagliafuoco e non compromette la sicurezza.</t>
  </si>
  <si>
    <t>D.M. 236/1989 art. 8.1.1; Circolare VVF P880/2006</t>
  </si>
  <si>
    <t>C1.06</t>
  </si>
  <si>
    <t>Lo sforzo di apertura è ≤ 8 kg e, ove possibile, contenuto entro valori più agevoli per persone con forza limitata?</t>
  </si>
  <si>
    <t>Misurare con dinamometro al bordo opposto alle cerniere; provare porte con chiudiporta e guarnizioni in condizioni reali.</t>
  </si>
  <si>
    <t>Regolare o sostituire chiudiporta/guarnizioni; alleggerire anta; installare apertura assistita; ridurre depressioni d’aria; manutenzione delle cerniere.</t>
  </si>
  <si>
    <t>Assistenza temporanea e segnalazione di porta difficoltosa; non disattivare chiudiporta di porte resistenti al fuoco.</t>
  </si>
  <si>
    <t>D.M. 236/1989 art. 8.1.1; D.M. 1/9/2021</t>
  </si>
  <si>
    <t>C1.07</t>
  </si>
  <si>
    <t>Le porte trasparenti o vetrate sono segnalate a quota visibile e realizzate con vetri di sicurezza?</t>
  </si>
  <si>
    <t>Verificare marcature, fasce a 1,00-1,80 m, visibilità da persona seduta/in piedi, certificazione vetri e protezione bassa.</t>
  </si>
  <si>
    <t>Applicare fasce ad alto contrasto su due quote; sostituire vetri non sicuri con vetro stratificato/temperato idoneo; proteggere superfici basse e spigoli.</t>
  </si>
  <si>
    <t>Applicare immediata segnalazione provvisoria e delimitare l’area se il vetro è pericoloso.</t>
  </si>
  <si>
    <t>D.Lgs. 81/2008 Allegato IV; D.M. 236/1989 art. 8.1.1</t>
  </si>
  <si>
    <t>C1.08</t>
  </si>
  <si>
    <t>Le porte apribili nei due versi sono trasparenti o dotate di pannelli visivi e non creano urti a persone cieche/ipovedenti?</t>
  </si>
  <si>
    <t>Verificare traffico, specchiature, visibilità reciproca, contrasto bordi e maniglie.</t>
  </si>
  <si>
    <t>Installare pannelli trasparenti di sicurezza ad altezza utile anche a persone sedute; aggiungere segnali tattili/contrasti; valutare senso unico o porta scorrevole solo se non impiegata come uscita d’emergenza non idonea.</t>
  </si>
  <si>
    <t>Presidiare il varco nei momenti di maggiore traffico.</t>
  </si>
  <si>
    <t>D.Lgs. 81/2008 Allegato IV; D.M. 236/1989</t>
  </si>
  <si>
    <t>C1.09</t>
  </si>
  <si>
    <t>Le porte resistenti al fuoco, ove presenti, chiudono correttamente e non sono bloccate aperte con cunei o arredi?</t>
  </si>
  <si>
    <t>Prove chiusura completa, riscontro scrocco, guarnizioni, autochiusura, fermo elettromagnetico collegato ad allarme, registro controlli.</t>
  </si>
  <si>
    <t>Rimuovere cunei; ripristinare chiudiporta, guarnizioni e serrature; installare fermi elettromagnetici certificati collegati a rivelazione/allarme; manutenzione secondo UNI 11473.</t>
  </si>
  <si>
    <t>Sorveglianza giornaliera e immediata rimozione di blocchi impropri.</t>
  </si>
  <si>
    <t>D.M. 1/9/2021 Allegato I; UNI 11473; D.M. 3/9/2021 Allegato I</t>
  </si>
  <si>
    <t>C1.10</t>
  </si>
  <si>
    <t>Le porte e i varchi non sono ostruiti da arredi, archivi, rifiuti, apparecchiature o depositi temporanei?</t>
  </si>
  <si>
    <t>Sopralluogo a campione e in fine turno; verifica larghezza libera e rotazione ante.</t>
  </si>
  <si>
    <t>Rimuovere definitivamente ostacoli; ridefinire layout e aree deposito; introdurre marcatura a pavimento 'area da mantenere libera' e sorveglianza.</t>
  </si>
  <si>
    <t>Rimozione immediata dell’ostacolo e comunicazione al responsabile area.</t>
  </si>
  <si>
    <t>D.Lgs. 81/2008 Allegato IV; D.M. 3/9/2021 Allegato I</t>
  </si>
  <si>
    <t>C1.11</t>
  </si>
  <si>
    <t>Le porte automatiche o motorizzate non impediscono l’esodo in caso di blackout, allarme o guasto?</t>
  </si>
  <si>
    <t>Test di emergenza, sblocco manuale, alimentazione, sensori, fotocellule, istruzioni, manutenzione.</t>
  </si>
  <si>
    <t>Garantire apertura di sicurezza o sblocco manuale accessibile; integrare con allarme; predisporre bypass e manutenzione; segnalare chiaramente il dispositivo di sblocco.</t>
  </si>
  <si>
    <t>Tenere varco alternativo presidiato e libero.</t>
  </si>
  <si>
    <t>D.Lgs. 81/2008 Allegato IV; CEI 64-8; D.M. 37/2008</t>
  </si>
  <si>
    <t>C1.12</t>
  </si>
  <si>
    <t>Sul lato di tiro della porta è presente, ove utile, un maniglione orizzontale o ausilio per agevolare la chiusura da sedia a ruote?</t>
  </si>
  <si>
    <t>Verificare porte pesanti, distanza dall’anta, quota, lunghezza, ingombri e rischio impiglio.</t>
  </si>
  <si>
    <t>Installare maniglione orizzontale di chiusura a quota accessibile e con presa sicura, mantenendo compatibilità con resistenza al fuoco e certificazioni.</t>
  </si>
  <si>
    <t>Assistenza all’apertura/chiusura fino all’intervento.</t>
  </si>
  <si>
    <t>D.M. 236/1989; buone prassi di accessibilità</t>
  </si>
  <si>
    <t>C2.01</t>
  </si>
  <si>
    <t>C.2 Uscite e porte lungo vie d’esodo</t>
  </si>
  <si>
    <t>Numero, posizione e larghezza delle uscite di piano sono adeguati all’affollamento, ai percorsi e agli scenari di incendio?</t>
  </si>
  <si>
    <t>Rilievo uscite, larghezze utili, affollamento per piano, percorsi monodirezionali, ridondanza, uscite alternative, planimetrie.</t>
  </si>
  <si>
    <t>Ricalcolare l’esodo secondo D.M. 3/9/2021/Regola tecnica applicabile; incrementare uscite o larghezze; ridurre affollamento; realizzare compartimentazioni o percorsi protetti ove necessario.</t>
  </si>
  <si>
    <t>Contingentare presenza e presidiare percorsi finché l’adeguamento non è concluso.</t>
  </si>
  <si>
    <t>D.M. 3/9/2021 art. 3 e Allegato I; D.M. 3/8/2015 e s.m.i.; D.Lgs. 81/2008 Allegato IV</t>
  </si>
  <si>
    <t>C2.02</t>
  </si>
  <si>
    <t>Le porte lungo l’esodo e le uscite di sicurezza sono apribili nel verso dell’esodo quando richiesto dal rischio, dall’affollamento o dalla posizione?</t>
  </si>
  <si>
    <t>Verificare senso di apertura, affollamento dell’area servita, posizione al piede scale, attività a rischio, interferenze con passaggi esterni.</t>
  </si>
  <si>
    <t>Invertire il senso di apertura o adottare soluzione equivalente solo se ammessa e dimostrata; evitare che l’anta aperta riduca scala/corridoio o crei urto.</t>
  </si>
  <si>
    <t>Limitare affollamento dell’area servita e assegnare addetto al varco.</t>
  </si>
  <si>
    <t>C2.03</t>
  </si>
  <si>
    <t>Le uscite sono apribili dall’interno con facilità, senza chiavi, codici, badge o conoscenze speciali?</t>
  </si>
  <si>
    <t>Test reale da parte di persone non addestrate; verifica serrature, elettromagneti, controllo accessi, cancelli, scrocchi, catene.</t>
  </si>
  <si>
    <t>Eliminare dispositivi che impediscono l’esodo; installare maniglioni antipanico o dispositivi di emergenza conformi; programmare sblocco automatico in emergenza e sblocco manuale accessibile.</t>
  </si>
  <si>
    <t>Rimuovere immediatamente catene/serrature non ammesse; presidiare varco fino a modifica.</t>
  </si>
  <si>
    <t>D.Lgs. 81/2008 Allegato IV; UNI EN 1125; UNI EN 179</t>
  </si>
  <si>
    <t>https://www.normattiva.it/eli/stato/DECRETO_LEGISLATIVO/2008/04/09/81/CONSOLIDATED</t>
  </si>
  <si>
    <t>C2.04</t>
  </si>
  <si>
    <t>I maniglioni/dispositivi di apertura sono accessibili, contrastati, ad altezza adeguata e manovrabili con forza ridotta?</t>
  </si>
  <si>
    <t>Test con pugno chiuso/sedia a ruote; misurare quota, sforzo, presenza ostacoli e larghezza libera.</t>
  </si>
  <si>
    <t>Sostituire dispositivi non accessibili; posizionare correttamente; scegliere maniglioni a barra orizzontale o dispositivi di emergenza con azione intuitiva e manutenzione programmata.</t>
  </si>
  <si>
    <t>Addetto al varco durante l’esercizio e segnalazione di dispositivo difficoltoso.</t>
  </si>
  <si>
    <t>D.M. 236/1989 art. 8.1.1; D.Lgs. 81/2008 Allegato IV; UNI EN 1125/179</t>
  </si>
  <si>
    <t>C2.05</t>
  </si>
  <si>
    <t>Le uscite immettono in luogo sicuro, percorso protetto, compartimento o area esterna realmente fruibile da tutti?</t>
  </si>
  <si>
    <t>Aprire le uscite e seguire il percorso fino al punto sicuro; verificare cancelli, gradini, fumo potenziale, aree carrabili, ostacoli esterni.</t>
  </si>
  <si>
    <t>Adeguare il percorso oltre la porta; creare rampa o pianerottolo; spostare punto raccolta; proteggere da veicoli e da fumo/irraggiamento; garantire chiavi/sblocco cancelli.</t>
  </si>
  <si>
    <t>Scegliere percorso alternativo e aggiornare temporaneamente planimetrie.</t>
  </si>
  <si>
    <t>D.M. 3/9/2021 Allegato I; D.M. 2/9/2021 Allegato II; D.M. 236/1989</t>
  </si>
  <si>
    <t>C2.06</t>
  </si>
  <si>
    <t>Le porte lungo vie d’esodo non riducono la larghezza utile del percorso quando aperte e non interferiscono con scale, rampe o flussi opposti?</t>
  </si>
  <si>
    <t>Valutare ingombro ante, corridoi stretti, sbarchi scala, porte contrapposte, apertura simultanea e flussi.</t>
  </si>
  <si>
    <t>Riposizionare serramenti; modificare verso apertura; creare nicchia; usare sistema ammesso che preservi uscita immediata e protezione antincendio.</t>
  </si>
  <si>
    <t>Presidio e riduzione affollamento nei punti critici.</t>
  </si>
  <si>
    <t>D.Lgs. 81/2008 Allegato IV; D.M. 3/9/2021 Allegato I; D.M. 236/1989</t>
  </si>
  <si>
    <t>C2.07</t>
  </si>
  <si>
    <t>Le uscite sono segnalate, illuminate e visibili anche in assenza di illuminazione ordinaria?</t>
  </si>
  <si>
    <t>Controllare cartelli, illuminazione di emergenza, contrasto, direzione, autonomia, manutenzioni.</t>
  </si>
  <si>
    <t>Installare segnaletica retroilluminata/fotoluminescente ove idonea e illuminazione di emergenza; verificare autonomie; ripetere segnali ai cambi direzione.</t>
  </si>
  <si>
    <t>Torcia di emergenza agli addetti e presidio percorso.</t>
  </si>
  <si>
    <t>D.Lgs. 81/2008 Titolo V e Allegato IV; UNI EN 1838:2025; D.M. 1/9/2021</t>
  </si>
  <si>
    <t>C2.08</t>
  </si>
  <si>
    <t>Le porte tagliafuoco lungo l’esodo sono compatibili con accessibilità e mantengono la funzione di compartimentazione?</t>
  </si>
  <si>
    <t>Test apertura/chiusura, certificazione, guarnizioni, autochiusura, elettromagneti, sforzo, spazio manovra, manutenzione UNI 11473.</t>
  </si>
  <si>
    <t>Regolare chiudiporta per minima forza compatibile; installare fermi elettromagnetici collegati a allarme; sostituire porta se peso/sforzo non accessibile; garantire chiusura completa.</t>
  </si>
  <si>
    <t>Sorveglianza: porte chiuse/libere e assistenza a persone con difficoltà.</t>
  </si>
  <si>
    <t>D.M. 1/9/2021 Allegato I; UNI 11473; D.M. 236/1989</t>
  </si>
  <si>
    <t>C2.09</t>
  </si>
  <si>
    <t>Le uscite di sicurezza sono utilizzabili durante tutto l’orario di lavoro e non solo durante orari presidiati?</t>
  </si>
  <si>
    <t>Controllare chiusure notturne, fasce orarie, pulizie, turni, festività, smart working con presidi ridotti, accessi appaltatori.</t>
  </si>
  <si>
    <t>Assicurare sempre apertura dall’interno; definire responsabilità apertura/chiusura; controlli giornalieri; procedura per lavoro isolato e fuori orario.</t>
  </si>
  <si>
    <t>Autorizzare temporaneamente l’attività solo con addetto presente e uscita verificata.</t>
  </si>
  <si>
    <t>D.Lgs. 81/2008 Allegato IV; D.M. 2/9/2021 Allegato II</t>
  </si>
  <si>
    <t>C3.01</t>
  </si>
  <si>
    <t>C.3 Percorsi orizzontali interni</t>
  </si>
  <si>
    <t>I percorsi d’esodo interni hanno larghezza libera adeguata, continua e non inferiore a quanto necessario per il passaggio di sedie a ruote e per il deflusso previsto?</t>
  </si>
  <si>
    <t>Misurare larghezza libera effettiva lungo tutto il percorso; considerare arredi, radiatori, porte aperte, estintori, colonne e restringimenti.</t>
  </si>
  <si>
    <t>Ampliare o riorganizzare percorso; rimuovere ostacoli; definire corridoio libero con marcatura; preferire almeno 100 cm e allargamenti/rotazioni adeguati, adottando larghezze superiori in funzione dell’affollamento.</t>
  </si>
  <si>
    <t>Ridurre temporaneamente affollamento e presidiare il percorso.</t>
  </si>
  <si>
    <t>D.M. 236/1989 art. 8.1.11; D.M. 3/9/2021 Allegato I; D.Lgs. 81/2008 Allegato IV</t>
  </si>
  <si>
    <t>C3.02</t>
  </si>
  <si>
    <t>La pavimentazione è stabile, complanare, antisdrucciolo, non abbagliante e priva di inciampi?</t>
  </si>
  <si>
    <t>Controllare giunti, risalti, tappeti, canaline, pavimenti bagnati, riflessi, superfici lucide, usura.</t>
  </si>
  <si>
    <t>Livellare discontinuità; eliminare tappeti mobili; scegliere finiture antisdrucciolo e opache; correggere illuminazione naturale/artificiale; predisporre pulizia e segnalazione pavimenti bagnati.</t>
  </si>
  <si>
    <t>Rimuovere immediatamente ostacoli e segnalare aree scivolose.</t>
  </si>
  <si>
    <t>D.M. 236/1989 artt. 4.1.2 e 8.1.2; D.Lgs. 81/2008 Allegato IV</t>
  </si>
  <si>
    <t>C3.03</t>
  </si>
  <si>
    <t>I dislivelli lungo l’esodo sono eliminati o raccordati con rampe accessibili e riconoscibili?</t>
  </si>
  <si>
    <t>Mappare soglie, gradini singoli, pedane, cambi quota, pendenze, pianerottoli e corrimani.</t>
  </si>
  <si>
    <t>Eliminare il dislivello; realizzare rampa preferibilmente ≤5% e comunque conforme ai limiti tecnici applicabili; prevedere corrimano, cordolo, pianerottoli, superficie antisdrucciolo, contrasto e segnale tattile/visivo.</t>
  </si>
  <si>
    <t>Predisporre addetti e ausili per superamento temporaneo; evitare che la persona resti sola davanti al dislivello.</t>
  </si>
  <si>
    <t>D.M. 236/1989 art. 8.1.11; UNI CEI EN 17210:2021</t>
  </si>
  <si>
    <t>C3.04</t>
  </si>
  <si>
    <t>Sono presenti spazi di inversione/manovra per sedia a ruote nei tratti lunghi, ai bivi, davanti a porte, spazi calmi e punti di attesa?</t>
  </si>
  <si>
    <t>Verificare aree 150 x 150 cm o equivalenti, corridoi ciechi, bivi, varchi, locali piccoli.</t>
  </si>
  <si>
    <t>Creare allargamenti e aree di rotazione; rimuovere arredi; riprogettare layout o percorso; evitare vicoli ciechi per persone con mobilità ridotta.</t>
  </si>
  <si>
    <t>Assistenza nelle manovre e accesso a percorso alternativo.</t>
  </si>
  <si>
    <t>C3.05</t>
  </si>
  <si>
    <t>Ostacoli sporgenti, sospesi o non eliminabili sono rilevabili con bastone e percepibili visivamente?</t>
  </si>
  <si>
    <t>Controllare estintori sporgenti, bacheche, mensole, segnaletica, apparecchi, schermi, arredi sotto 2 m.</t>
  </si>
  <si>
    <t>Rimuovere ostacolo; incassarlo; aggiungere elemento a terra rilevabile dal bastone; delimitare con barriera tattile e contrasto; proteggere spigoli.</t>
  </si>
  <si>
    <t>Segnalare e transennare immediatamente l’ostacolo.</t>
  </si>
  <si>
    <t>C3.06</t>
  </si>
  <si>
    <t>Le vie d’esodo sono libere da depositi temporanei, rifiuti, apparecchiature, fotocopiatrici, scatole, cavi o carrelli?</t>
  </si>
  <si>
    <t>Ispezioni a sorpresa, fine turno, registro non conformità, fotografie, responsabilità area.</t>
  </si>
  <si>
    <t>Definire divieto assoluto di deposito; creare aree deposito alternative; marcatura a pavimento; controlli giornalieri; responsabilizzare preposti.</t>
  </si>
  <si>
    <t>Rimozione immediata e comunicazione al preposto.</t>
  </si>
  <si>
    <t>C3.07</t>
  </si>
  <si>
    <t>I percorsi sono il più possibile lineari, intuitivi e con bassa tortuosità, anche per persone cieche o in condizioni di visibilità ridotta?</t>
  </si>
  <si>
    <t>Seguire il percorso con persona non familiare o simulazione; identificare deviazioni, porte simili, corridoi ciechi e bivi.</t>
  </si>
  <si>
    <t>Riorganizzare layout; aggiungere segnaletica ripetuta, guide naturali/tattili, contrasti, mappe; ridurre arredi che costringono a zig-zag.</t>
  </si>
  <si>
    <t>Presidiare bivi e locali con percorsi non intuitivi.</t>
  </si>
  <si>
    <t>Circolare MI n. 4/2002; Lettera Circolare VVF P880/2006; UNI CEI EN 17210:2021</t>
  </si>
  <si>
    <t>C3.08</t>
  </si>
  <si>
    <t>Lungo i percorsi sono disponibili aree di riposo/sosta senza intralciare il deflusso, ove la lunghezza o la popolazione lo richiedano?</t>
  </si>
  <si>
    <t>Valutare lunghezza percorsi, presenza persone con affaticamento, sedute, appoggi, condizioni termiche e affollamento.</t>
  </si>
  <si>
    <t>Creare punti di sosta laterali, sedute stabili e non combustibili in aree non d’esodo o nicchie, senza ridurre larghezze; prevedere assistenza nel piano emergenza.</t>
  </si>
  <si>
    <t>Addetto di accompagnamento e sosta in area sicura/spazio calmo.</t>
  </si>
  <si>
    <t>D.M. 236/1989; UNI CEI EN 17210:2021; D.M. 2/9/2021 Allegato II</t>
  </si>
  <si>
    <t>C3.09</t>
  </si>
  <si>
    <t>Le porte, tende, arredi mobili o sistemi di security non possono chiudere o restringere accidentalmente il percorso durante l’emergenza?</t>
  </si>
  <si>
    <t>Verificare fermaporta, tende frangisole, cancelli, espositori, porte scorrevoli, varchi controllati, blocchi magnetici.</t>
  </si>
  <si>
    <t>Rimuovere elementi mobili; garantire fail-safe; bloccare espositori fuori percorso; installare guide e arresti; aggiornare procedure di chiusura giornaliera.</t>
  </si>
  <si>
    <t>Presidio dei varchi e rimozione immediata elementi mobili.</t>
  </si>
  <si>
    <t>C3.10</t>
  </si>
  <si>
    <t>I presidi antincendio lungo il percorso sono accessibili senza ostacolare la via d’esodo?</t>
  </si>
  <si>
    <t>Controllare estintori, idranti, pulsanti, coperte, cassette, altezza, segnaletica, spazio libero e ingombro.</t>
  </si>
  <si>
    <t>Riposizionare presidi in nicchie o aree segnalate; garantire visibilità e accessibilità; evitare sporgenze non rilevabili; mantenere distanze e segnaletica.</t>
  </si>
  <si>
    <t>Segnalazione provvisoria e rimozione di ostacoli.</t>
  </si>
  <si>
    <t>D.M. 1/9/2021 Allegato I; D.Lgs. 81/2008 Titolo V</t>
  </si>
  <si>
    <t>C4.01</t>
  </si>
  <si>
    <t>C.4 Percorsi verticali interni</t>
  </si>
  <si>
    <t>Le scale utilizzate per l’esodo hanno larghezza, geometria, continuità e protezione coerenti con l’affollamento e la strategia di esodo?</t>
  </si>
  <si>
    <t>Rilievo scale: larghezza netta, gradini, pianerottoli, rampe, porte, protezione, affollamento per piano e percorsi alternativi.</t>
  </si>
  <si>
    <t>Adeguare o individuare scala alternativa; applicare Codice/criteri tecnici ove richiesto; ridurre affollamento ai piani; realizzare compartimentazione o scala protetta se necessaria.</t>
  </si>
  <si>
    <t>Limitare permanenza ai piani critici e rafforzare assistenza fino all’adeguamento.</t>
  </si>
  <si>
    <t>D.M. 3/9/2021 Allegato I; D.M. 236/1989 art. 8.1.10; D.Lgs. 81/2008 Allegato IV</t>
  </si>
  <si>
    <t>C4.02</t>
  </si>
  <si>
    <t>Le scale hanno parapetti/guardrail almeno 100 cm e non attraversabili da sfera di 10 cm, senza pericoli di caduta?</t>
  </si>
  <si>
    <t>Misurare parapetti, vuoti, alzate aperte, lati scala, pianerottoli, finestre e ringhiere.</t>
  </si>
  <si>
    <t>Adeguare altezza e inattraversabilità; eliminare vuoti; aggiungere protezioni e corrimani; verificare resistenza meccanica.</t>
  </si>
  <si>
    <t>Interdire scala se rischio caduta non gestibile; usare percorso alternativo.</t>
  </si>
  <si>
    <t>D.M. 236/1989 art. 8.1.10; D.Lgs. 81/2008 Allegato IV</t>
  </si>
  <si>
    <t>C4.03</t>
  </si>
  <si>
    <t>Sono presenti corrimani continui, afferrabili, a quota 90-100 cm, preferibilmente su entrambi i lati e prolungati ai pianerottoli?</t>
  </si>
  <si>
    <t>Verificare continuità, interruzioni, diametro/presa, distanza parete, contrasto, estremità non pericolose.</t>
  </si>
  <si>
    <t>Installare o riposizionare corrimani continui; aggiungere secondo corrimano ove utile; prolungare prima/dopo rampa; usare contrasto e superficie non scivolosa.</t>
  </si>
  <si>
    <t>Addetto di accompagnamento e divieto uso scala da parte di persone non assistite.</t>
  </si>
  <si>
    <t>D.M. 236/1989 art. 8.1.10; UNI CEI EN 17210:2021</t>
  </si>
  <si>
    <t>C4.04</t>
  </si>
  <si>
    <t>I gradini sono regolari, antisdrucciolo, con marcatura visiva del bordo e senza alzate/pedate pericolose?</t>
  </si>
  <si>
    <t>Misurare alzata/pedata, uniformità, nastri antiscivolo, usura, listelli, contrasto luminanza, riflessi.</t>
  </si>
  <si>
    <t>Rifare o regolarizzare gradini; applicare listelli antisdrucciolo e marcagradino contrastati; eliminare sporgenze pericolose; mantenere pulizia.</t>
  </si>
  <si>
    <t>Illuminare e presidiare; vietare uso di scale danneggiate.</t>
  </si>
  <si>
    <t>C4.05</t>
  </si>
  <si>
    <t>Inizio e fine rampe sono segnalati con fasce visive/tattili percepibili almeno a distanza adeguata dal primo/ultimo gradino?</t>
  </si>
  <si>
    <t>Verificare fasce 30 cm, contrasto, percepibilità al tatto plantare, assenza di elementi confondenti.</t>
  </si>
  <si>
    <t>Installare fascia tattile/visiva di avvertimento e contrasto cromatico; coordinare con percorsi guida e mappe tattili; evitare materiali scivolosi.</t>
  </si>
  <si>
    <t>Accompagnamento di persone cieche/ipovedenti.</t>
  </si>
  <si>
    <t>D.M. 236/1989 art. 8.1.10; D.P.R. 503/1996; UNI CEI EN 17210:2021</t>
  </si>
  <si>
    <t>C4.06</t>
  </si>
  <si>
    <t>Le scale dispongono di illuminazione ordinaria e di sicurezza adeguata, senza abbagliamento o zone d’ombra?</t>
  </si>
  <si>
    <t>Controllare livelli luce, emergenza, autonomia, riflessi, interruttori, sensori, manutenzione, illuminazione su ogni pianerottolo.</t>
  </si>
  <si>
    <t>Adeguare apparecchi e distribuzione; schermare fonti abbaglianti; installare emergenza conforme; prevedere prova periodica e sostituzione batterie.</t>
  </si>
  <si>
    <t>Torcia agli addetti e limitazione uso in caso di guasto luce.</t>
  </si>
  <si>
    <t>D.Lgs. 81/2008 Allegato IV; UNI EN 1838:2025; CEI 64-8</t>
  </si>
  <si>
    <t>C4.07</t>
  </si>
  <si>
    <t>Ascensori, montacarichi o piattaforme non sono considerati utilizzabili in emergenza salvo siano specificamente progettati e gestiti per uso antincendio/evacuazione?</t>
  </si>
  <si>
    <t>Verificare cartelli, procedure, caratteristiche ascensore, alimentazione, protezione, comando vigili/addetti, piani di emergenza.</t>
  </si>
  <si>
    <t>Affiggere divieto d’uso ascensori ordinari in incendio; se necessario, progettare ascensore di evacuazione/antincendio secondo norme applicabili e inserirlo nella GSA con personale formato.</t>
  </si>
  <si>
    <t>Definire percorsi alternativi, spazi calmi e assistenza per chi non può usare scale.</t>
  </si>
  <si>
    <t>D.M. 2/9/2021 Allegato II; D.M. 3/8/2015 e s.m.i.; D.M. 236/1989 art. 4.6</t>
  </si>
  <si>
    <t>C4.08</t>
  </si>
  <si>
    <t>Per persone che non possono usare autonomamente le scale sono disponibili procedure, personale e ausili sicuri e provati?</t>
  </si>
  <si>
    <t>Inventario ausili: sedia evacuazione, telo, imbracatura, sedia manuale; formazione addetti; prove pratiche; consenso e compatibilità con ausili personali.</t>
  </si>
  <si>
    <t>Dotarsi di ausili adeguati al contesto e al numero di persone; formare addetti al trasferimento senza lesioni; pianificare dove abbandonare/recuperare ausili personali; evitare tecniche improvvisate.</t>
  </si>
  <si>
    <t>Assegnare almeno due addetti e mantenere la persona in spazio calmo comunicante fino al soccorso se evacuazione non sicura.</t>
  </si>
  <si>
    <t>D.M. 2/9/2021 Allegato II; Circolare MI n. 4/2002; VVF 'Il soccorso alle persone disabili'</t>
  </si>
  <si>
    <t>C4.09</t>
  </si>
  <si>
    <t>Le porte verso scale, filtri o percorsi protetti sono riconoscibili, apribili e non compromettono la compartimentazione?</t>
  </si>
  <si>
    <t>Test di apertura/chiusura, segnaletica, spazi di manovra, illuminazione, guarnizioni, chiudiporta.</t>
  </si>
  <si>
    <t>Adeguare segnali e illuminazione; regolare dispositivi; mantenere porte chiuse o con fermi elettromagnetici; verificare sforzo e accessibilità.</t>
  </si>
  <si>
    <t>Sorveglianza di piano e assistenza all’apertura.</t>
  </si>
  <si>
    <t>D.M. 1/9/2021 Allegato I; D.M. 3/9/2021 Allegato I; D.M. 236/1989</t>
  </si>
  <si>
    <t>C5.01</t>
  </si>
  <si>
    <t>C.5 Spazio calmo / luogo di attesa sicuro</t>
  </si>
  <si>
    <t>Negli edifici pluripiano o complessi è disponibile uno spazio calmo o compartimento/luogo di attesa sicuro per persone che non possono evacuare immediatamente?</t>
  </si>
  <si>
    <t>Valutare piani sopra/sotto quota, numero persone non autonome, tempi soccorso, compartimentazione, protezione fumo, comunicazioni e accesso soccorritori.</t>
  </si>
  <si>
    <t>Realizzare spazio calmo lungo percorso d’esodo, protetto dagli effetti dell’incendio, non d’intralcio, dimensionato per sedie a ruote/accompagnatori/ausili e facilmente raggiungibile dai soccorritori.</t>
  </si>
  <si>
    <t>Identificare area protetta provvisoria e presidio costante con comunicazione fino a soluzione permanente.</t>
  </si>
  <si>
    <t>D.M. 236/1989 art. 4.6; D.M. 2/9/2021 Allegato II; D.M. 3/9/2021 Allegato I</t>
  </si>
  <si>
    <t>C5.02</t>
  </si>
  <si>
    <t>Lo spazio calmo è segnalato, illuminato, raggiungibile autonomamente ove possibile e integrato nel sistema di orientamento?</t>
  </si>
  <si>
    <t>Verificare segnaletica, mappe, percorso tattile, contrasto, illuminazione emergenza, distanza da scale/uscite e assenza ostacoli.</t>
  </si>
  <si>
    <t>Installare segnaletica visiva/tattile e planimetrie; collegare a percorso guida; illuminare; rendere porte e varchi accessibili.</t>
  </si>
  <si>
    <t>Accompagnamento dedicato al luogo provvisorio e presidio ai bivi.</t>
  </si>
  <si>
    <t>C5.03</t>
  </si>
  <si>
    <t>Lo spazio calmo è dotato di comunicazione bidirezionale o sistema equivalente accessibile anche a persone sorde, cieche o con difficoltà di comunicazione?</t>
  </si>
  <si>
    <t>Test citofono/telefono/radio/pulsante; messaggi visivi; conferma ricezione; alimentazione; istruzioni; collegamento con coordinatore emergenza.</t>
  </si>
  <si>
    <t>Installare interfono/telefono di emergenza, pulsante chiamata, pannello testo o conferma visiva; garantire alimentazione e procedure di risposta; indicare chiaramente a chi arriva il messaggio.</t>
  </si>
  <si>
    <t>Presidio fisico da addetto formato con radio/telefono fino a impianto installato.</t>
  </si>
  <si>
    <t>D.M. 2/9/2021 Allegato II; D.M. 236/1989 art. 4.6; UNI CEI EN 17210:2021</t>
  </si>
  <si>
    <t>C5.04</t>
  </si>
  <si>
    <t>Il dimensionamento dello spazio calmo considera persone, sedie a ruote, accompagnatori, ausili e possibile permanenza in sicurezza?</t>
  </si>
  <si>
    <t>Stima occupanti con ridotta mobilità, visitatori, carichi di punta, rotazioni 150 cm, spazio libero, porte e vie di accesso.</t>
  </si>
  <si>
    <t>Dimensionare sulla presenza massima prevedibile; prevedere spazio per almeno una sedia a ruote per area servita se necessario; tenere libere aree di manovra e sedute; vietare depositi.</t>
  </si>
  <si>
    <t>Ridurre affollamento al piano o predisporre aree alternative presidiate.</t>
  </si>
  <si>
    <t>D.M. 236/1989 art. 4.6; D.M. 2/9/2021 Allegato II</t>
  </si>
  <si>
    <t>C5.05</t>
  </si>
  <si>
    <t>Nello spazio calmo o nelle immediate vicinanze sono disponibili ausili di evacuazione e istruzioni operative?</t>
  </si>
  <si>
    <t>Verificare sedia evacuazione, sedia manuale, guanti, teli, manuali, posizione, manutenzione, formazione addetti.</t>
  </si>
  <si>
    <t>Installare armadio/area presidiata con ausili; verificare compatibilità con scale e persone; definire chi li prende e come usarli; manutenzione e prove pratiche.</t>
  </si>
  <si>
    <t>Assegnare temporaneamente ausili mobili e addetto responsabile.</t>
  </si>
  <si>
    <t>D.M. 2/9/2021 Allegato II; VVF 'Il soccorso alle persone disabili'</t>
  </si>
  <si>
    <t>C5.06</t>
  </si>
  <si>
    <t>La permanenza nello spazio calmo è gestita: nessuna persona viene lasciata senza contatto, contabilizzazione e informazione ai soccorritori?</t>
  </si>
  <si>
    <t>Piano emergenza, scheda persone in attesa, incarico addetto, comunicazioni a VVF, registro evacuati, procedure privacy.</t>
  </si>
  <si>
    <t>Definire check-in/check-out, comunicazione al coordinatore e ai soccorritori con piano, numero persone, necessità mediche e ausili; mantenere contatto continuo.</t>
  </si>
  <si>
    <t>Presidio dedicato con radio/telefono e informazione immediata alla squadra emergenza.</t>
  </si>
  <si>
    <t>D.M. 2/9/2021 Allegato II</t>
  </si>
  <si>
    <t>D.01</t>
  </si>
  <si>
    <t>D. Mobilità negli spazi esterni</t>
  </si>
  <si>
    <t>Il percorso esterno dall’uscita al luogo sicuro/punto di raccolta è accessibile, continuo e fruibile da persone con disabilità motorie e sensoriali?</t>
  </si>
  <si>
    <t>Percorrere il tragitto con sedia a ruote o equivalente; verificare larghezza, superfici, pendenze, cancelli, illuminazione, segnaletica.</t>
  </si>
  <si>
    <t>Realizzare percorso esterno stabile, complanare, antisdrucciolo, illuminato e segnalato; raccordare dislivelli con rampe; eliminare ghiaia, fango, erba non stabilizzata e barriere.</t>
  </si>
  <si>
    <t>Usare percorso alternativo presidiato e assistenza dedicata.</t>
  </si>
  <si>
    <t>D.M. 236/1989 art. 8.2; D.P.R. 503/1996; D.M. 2/9/2021 Allegato II</t>
  </si>
  <si>
    <t>D.02</t>
  </si>
  <si>
    <t>Le rampe esterne hanno pendenza, larghezza, pianerottoli, corrimani, cordoli, contrasto e superficie antisdrucciolo adeguati?</t>
  </si>
  <si>
    <t>Misurare pendenza e sviluppo; verificare condizioni meteo, drenaggio, ghiaccio/pioggia, corrimani e bordi.</t>
  </si>
  <si>
    <t>Preferire pendenza ≤5%; se non possibile, rispettare i limiti del D.M. 236/1989; installare corrimani 90-100 cm, cordoli, pianerottoli, contrasto, drenaggio e manutenzione antisdrucciolo.</t>
  </si>
  <si>
    <t>Assistenza con due addetti/ausili in caso di pendenza critica; interdizione se pericolosa.</t>
  </si>
  <si>
    <t>D.M. 236/1989 art. 8.2.1; UNI CEI EN 17210:2021</t>
  </si>
  <si>
    <t>D.03</t>
  </si>
  <si>
    <t>Il percorso esterno è separato o protetto da percorsi carrabili, aree di manovra mezzi, carico-scarico e accessi dei soccorritori?</t>
  </si>
  <si>
    <t>Verificare attraversamenti, parcheggi, cancelli, mezzi in sosta, segnaletica orizzontale, barriere, visibilità notturna.</t>
  </si>
  <si>
    <t>Separare pedonale/carrabile con barriere, cordoli, segnaletica e illuminazione; definire aree interdette ai veicoli in emergenza; non bloccare accesso VVF.</t>
  </si>
  <si>
    <t>Presidio attraversamenti e blocco traffico interno durante evacuazione.</t>
  </si>
  <si>
    <t>D.04</t>
  </si>
  <si>
    <t>Il punto di raccolta è sicuro, accessibile, identificabile, sufficientemente lontano dall’edificio e non interferisce con mezzi di soccorso?</t>
  </si>
  <si>
    <t>Valutare distanza da facciate, fumo, crolli, traffico, vento prevalente, larghezza, fondo, sedute, illuminazione, segnale.</t>
  </si>
  <si>
    <t>Spostare o attrezzare punto raccolta; prevedere area accessibile e riparata; garantire spazio per sedie a ruote; segnalare chiaramente e includere in planimetrie.</t>
  </si>
  <si>
    <t>Designare punto alternativo accessibile e comunicarlo subito agli addetti.</t>
  </si>
  <si>
    <t>D.M. 2/9/2021 Allegato II; D.M. 236/1989; D.P.R. 503/1996</t>
  </si>
  <si>
    <t>D.05</t>
  </si>
  <si>
    <t>Sono previste procedure per verifica presenze e assistenza post-evacuazione di persone con disabilità o esigenze sanitarie/comunicative?</t>
  </si>
  <si>
    <t>Registro presenze, visitatori, appaltatori, PEEP, coordinatore, punto di contatto, recupero ausili/medicinali, comunicazione.</t>
  </si>
  <si>
    <t>Definire appello inclusivo, presa in carico fino a cessato allarme, comunicazione con familiari/soccorritori se necessario, accesso ad ausili personali e farmaci salvavita.</t>
  </si>
  <si>
    <t>Assegnare addetto di supporto al punto raccolta.</t>
  </si>
  <si>
    <t>D.06</t>
  </si>
  <si>
    <t>I cancelli, portoni esterni e varchi verso il punto sicuro sono apribili dall’interno e non dipendono da chiavi non disponibili?</t>
  </si>
  <si>
    <t>Test in orari diversi; verifica badge, serrature, lucchetti, motori, batterie, accesso esterno.</t>
  </si>
  <si>
    <t>Installare sblocco di emergenza e apertura manuale; gestire chiavi in cassetta presidiata; manutenzione motori; segnaletica e istruzioni.</t>
  </si>
  <si>
    <t>Tenere varco presidiato/aperto durante attività fino ad adeguamento.</t>
  </si>
  <si>
    <t>D.07</t>
  </si>
  <si>
    <t>Il percorso esterno è utilizzabile anche di notte o con maltempo ordinario, senza rischio eccessivo di scivolamento o disorientamento?</t>
  </si>
  <si>
    <t>Verificare illuminazione, drenaggio, neve/ghiaccio, materiali, manutenzione, segnaletica, backup in blackout.</t>
  </si>
  <si>
    <t>Installare illuminazione di emergenza/esterna, drenaggi, finiture antisdrucciolo, procedure sale/sgombero neve, cartelli ad alto contrasto.</t>
  </si>
  <si>
    <t>Scegliere percorso alternativo coperto/illuminato e presidio addetti.</t>
  </si>
  <si>
    <t>D.Lgs. 81/2008 Allegato IV; UNI EN 1838:2025; D.M. 236/1989</t>
  </si>
  <si>
    <t>GSA.01</t>
  </si>
  <si>
    <t>Gestione sicurezza antincendio</t>
  </si>
  <si>
    <t>È presente un piano di emergenza scritto quando richiesto: almeno 10 lavoratori, luoghi aperti al pubblico con presenza simultanea &gt;50 persone o attività soggetta al D.P.R. 151/2011?</t>
  </si>
  <si>
    <t>Verificare numero lavoratori, apertura al pubblico, presenze contemporanee, soggezione DPR 151, piano firmato/aggiornato.</t>
  </si>
  <si>
    <t>Redigere o aggiornare piano emergenza con azioni, evacuazione, chiamata soccorsi, nominativi addetti, planimetrie, misure per persone con esigenze speciali e coordinamento con appaltatori.</t>
  </si>
  <si>
    <t>Se piano non ancora formalizzato: emanare istruzioni operative provvisorie e nominare coordinatore/addetti.</t>
  </si>
  <si>
    <t>D.M. 2/9/2021 art. 2 e Allegato II</t>
  </si>
  <si>
    <t>GSA.02</t>
  </si>
  <si>
    <t>Anche se il piano scritto non è obbligatorio, le misure organizzative e gestionali di emergenza sono riportate nel DVR o nelle procedure standardizzate?</t>
  </si>
  <si>
    <t>Controllare DVR/procedure: allarme, evacuazione, incarichi, punto raccolta, chiamata soccorsi, assistenza persone con bisogni speciali.</t>
  </si>
  <si>
    <t>Integrare DVR con istruzioni operative chiare, nominate e testate; renderle accessibili a lavoratori e addetti.</t>
  </si>
  <si>
    <t>Briefing e comunicazione immediata ai lavoratori.</t>
  </si>
  <si>
    <t>D.M. 2/9/2021 art. 2</t>
  </si>
  <si>
    <t>GSA.03</t>
  </si>
  <si>
    <t>Il piano prevede misure specifiche per assistere persone con esigenze speciali, senza affidarsi a soluzioni improvvisate?</t>
  </si>
  <si>
    <t>Verificare PEEP/schede supporto, ruoli, ausili, spazi calmi, comunicazione, visitatori, turni, privacy.</t>
  </si>
  <si>
    <t>Predisporre misure su allarme, orientamento, mobilità, comunicazione e attesa sicura; coinvolgere l’interessato ove possibile; definire alternative in caso di assenza dell’addetto principale.</t>
  </si>
  <si>
    <t>Buddy temporaneo e comunicazione al coordinatore emergenza.</t>
  </si>
  <si>
    <t>D.M. 2/9/2021 Allegato II; Circolare MI n. 4/2002; UNI CEI EN 17210:2021</t>
  </si>
  <si>
    <t>GSA.04</t>
  </si>
  <si>
    <t>Gli addetti antincendio sono designati in numero sufficiente per turni, assenze, piani, pubblico e assistenza a persone con disabilità?</t>
  </si>
  <si>
    <t>Elenco designati, turnazioni, ferie, telelavoro, appalti, piani, ruoli specifici, formazione e aggiornamento.</t>
  </si>
  <si>
    <t>Ridefinire organigramma emergenza; nominare sostituti; coprire ogni piano/area; distinguere ruoli: coordinatore, chiamata VVF, guida esodo, assistenza persone, controllo locali.</t>
  </si>
  <si>
    <t>Limitare attività non coperte da addetti e rafforzare presenza temporanea.</t>
  </si>
  <si>
    <t>D.M. 2/9/2021 artt. 4-5 e Allegati III-IV</t>
  </si>
  <si>
    <t>GSA.05</t>
  </si>
  <si>
    <t>I lavoratori ricevono informazione e formazione antincendio adeguata ai rischi e comprensibile/accessibile?</t>
  </si>
  <si>
    <t>Registri formazione, contenuti, modalità, accessibilità materiali, nuovi assunti, appaltatori, cambio mansione.</t>
  </si>
  <si>
    <t>Aggiornare formazione su rischi, prevenzione, procedure, allarme, vie d’esodo, punto raccolta, uso presidi dove previsto e assistenza inclusiva; materiali in linguaggio chiaro.</t>
  </si>
  <si>
    <t>Briefing immediato con istruzioni minime di emergenza.</t>
  </si>
  <si>
    <t>D.M. 2/9/2021 Allegato I; D.Lgs. 81/2008 artt. 36-37</t>
  </si>
  <si>
    <t>GSA.06</t>
  </si>
  <si>
    <t>Sono svolte esercitazioni antincendio almeno annuali quando il piano è obbligatorio e comunque prove pratiche proporzionate al rischio?</t>
  </si>
  <si>
    <t>Verbali prove, partecipanti, criticità, tempi, presenza persone con esigenze speciali, azioni correttive.</t>
  </si>
  <si>
    <t>Programmare prove annuali con evacuazione reale o simulata, incluse persone con disabilità/visitatori quando possibile; documentare criticità e chiudere le azioni correttive.</t>
  </si>
  <si>
    <t>Effettuare prova parziale di allarme e percorso con addetti.</t>
  </si>
  <si>
    <t>D.M. 2/9/2021 Allegato I</t>
  </si>
  <si>
    <t>GSA.07</t>
  </si>
  <si>
    <t>Sono previste esercitazioni aggiuntive dopo carenze gravi, incremento affollamento o modifiche a vie d’esodo/procedure?</t>
  </si>
  <si>
    <t>Controllare cambiamenti, lavori, esiti prove, incidenti, personale nuovo, affollamento stagionale.</t>
  </si>
  <si>
    <t>Effettuare prova straordinaria e aggiornare piano prima dell’avvio stabile della modifica; comunicare cambi a tutti gli interessati.</t>
  </si>
  <si>
    <t>Presidio temporaneo e briefing specifico fino alla prova.</t>
  </si>
  <si>
    <t>GSA.08</t>
  </si>
  <si>
    <t>È presente un registro dei controlli antincendio aggiornato e disponibile agli organi di controllo?</t>
  </si>
  <si>
    <t>Registro cartaceo/digitale, data, esito, manutentore/addetto, anomalie, ripristino, firme, presidi censiti.</t>
  </si>
  <si>
    <t>Istituire registro dei controlli per estintori, idranti, porte, allarmi, EVAC, illuminazione, evacuatori fumo, impianti; collegare ogni anomalia a scadenza e responsabile.</t>
  </si>
  <si>
    <t>Checklist giornaliera/settimanale degli addetti fino alla piena strutturazione del registro.</t>
  </si>
  <si>
    <t>D.M. 1/9/2021 art. 3 e Allegato I</t>
  </si>
  <si>
    <t>GSA.09</t>
  </si>
  <si>
    <t>Controlli e manutenzioni sono eseguiti secondo norme tecniche, istruzioni del fabbricante/installatore e regola dell’arte?</t>
  </si>
  <si>
    <t>Contratti, rapporti tecnici, periodicità, riferimenti UNI/CEI, istruzioni, dichiarazioni di conformità, anomalie.</t>
  </si>
  <si>
    <t>Aggiornare piano manutenzione con frequenze, standard e responsabilità; usare ditte/tecnici competenti; non accettare rapporti generici privi di esiti e componenti controllati.</t>
  </si>
  <si>
    <t>Aumentare sorveglianza dei presidi critici finché manutenzione non è regolarizzata.</t>
  </si>
  <si>
    <t>GSA.10</t>
  </si>
  <si>
    <t>La qualifica dei tecnici manutentori antincendio è pianificata in coerenza con la decorrenza del 25 settembre 2026?</t>
  </si>
  <si>
    <t>Contratti manutenzione, qualifiche, attestazioni, piano transitorio, scadenze normative.</t>
  </si>
  <si>
    <t>Verificare con fornitori il possesso/ottenimento della qualifica; aggiornare contratti e albo fornitori; mantenere evidenze di competenza e formazione.</t>
  </si>
  <si>
    <t>Piano transitorio documentato e verifica rafforzata dei rapporti manutentivi.</t>
  </si>
  <si>
    <t>D.M. 1/9/2021 art. 4; D.M. 15/7/2025</t>
  </si>
  <si>
    <t>GSA.11</t>
  </si>
  <si>
    <t>La sorveglianza ordinaria di presidi e vie d’esodo è svolta da lavoratori istruiti mediante liste di controllo?</t>
  </si>
  <si>
    <t>Check-list giornaliere/settimanali, preposti, anomalie, segnalazioni, foto, formazione dei sorveglianti.</t>
  </si>
  <si>
    <t>Istruire lavoratori addetti a sorveglianza: estintori presenti/accessibili, uscite libere, cartelli visibili, porte tagliafuoco chiuse, illuminazione, allarme, spazi calmi non ostruiti.</t>
  </si>
  <si>
    <t>Giro di controllo immediato prima dell’apertura o inizio turno.</t>
  </si>
  <si>
    <t>D.M. 1/9/2021 Allegato I</t>
  </si>
  <si>
    <t>GSA.12</t>
  </si>
  <si>
    <t>Gli estintori e altri presidi di primo intervento sono idonei, accessibili, segnalati e mantenuti?</t>
  </si>
  <si>
    <t>Verificare posizione, classe, peso, altezza, cartello, accessibilità da sedia a ruote, sigilli, manometro, scadenze, ostacoli.</t>
  </si>
  <si>
    <t>Riposizionare o integrare presidi; scegliere estintori gestibili dagli addetti; garantire segnalazione e spazio libero; manutenzione UNI 9994-1.</t>
  </si>
  <si>
    <t>Rimuovere ostacoli e sostituire presidi mancanti/scaduti immediatamente.</t>
  </si>
  <si>
    <t>D.M. 1/9/2021 Allegato I; UNI 9994-1; D.M. 3/9/2021 Allegato I</t>
  </si>
  <si>
    <t>GSA.13</t>
  </si>
  <si>
    <t>La gestione di combustibili, rifiuti e depositi mantiene le condizioni di basso rischio nel tempo?</t>
  </si>
  <si>
    <t>Controllare archivi, carta, toner, imballaggi, cestini, magazzini, locali pulizie, deposito materiali temporanei, fine turno.</t>
  </si>
  <si>
    <t>Definire limiti quantitativi, frequenza smaltimento, locali/armadi dedicati, divieto di deposito in esodo, housekeeping e audit periodici.</t>
  </si>
  <si>
    <t>Rimozione immediata carichi combustibili non necessari.</t>
  </si>
  <si>
    <t>GSA.14</t>
  </si>
  <si>
    <t>Lavori a caldo, manutenzioni e appalti sono autorizzati e coordinati con le misure di emergenza?</t>
  </si>
  <si>
    <t>Permessi lavoro, DUVRI, informazione appaltatori, isolamento impianti, estintori, sorveglianza post-lavoro, vie d’esodo alternative.</t>
  </si>
  <si>
    <t>Adottare permesso di lavoro a caldo; coordinare DUVRI e piano emergenza; bloccare lavori che chiudono uscite senza alternative; informare appaltatori sulle procedure.</t>
  </si>
  <si>
    <t>Sospendere lavori a rischio se non autorizzati.</t>
  </si>
  <si>
    <t>D.Lgs. 81/2008 art. 26; D.M. 3/9/2021 Allegato I; D.M. 2/9/2021 Allegato II</t>
  </si>
  <si>
    <t>GSA.15</t>
  </si>
  <si>
    <t>Le persone esterne, visitatori e appaltatori ricevono informazione minima sulle procedure e possono segnalare necessità di assistenza?</t>
  </si>
  <si>
    <t>Procedure reception, badge, informativa, registro visitatori, appaltatori, cartelli, briefing pre-accesso.</t>
  </si>
  <si>
    <t>Predisporre scheda breve di emergenza accessibile; chiedere in modo non discriminatorio se servono supporti in emergenza; comunicare punto raccolta e accompagnatore.</t>
  </si>
  <si>
    <t>Accompagnamento obbligatorio per visitatori in aree complesse.</t>
  </si>
  <si>
    <t>D.M. 2/9/2021 Allegati I-II; D.Lgs. 81/2008 art. 26</t>
  </si>
  <si>
    <t>GSA.16</t>
  </si>
  <si>
    <t>L’accesso dei soccorritori è garantito: indirizzo, varchi, chiavi, planimetrie, intercettazioni impianti e informazioni su persone in attesa?</t>
  </si>
  <si>
    <t>Verificare accessi VVF, cancelli, chiavi, viabilità, numerazione civica, locali tecnici, impianti gas/elettrico, schemi.</t>
  </si>
  <si>
    <t>Predisporre cartella emergenza per soccorritori, planimetria aggiornata, elenco spazi calmi, persone in attesa, intercettazioni e contatti; garantire apertura varchi.</t>
  </si>
  <si>
    <t>Addetto all’accoglienza soccorsi con radio/telefono e chiavi.</t>
  </si>
  <si>
    <t>D.M. 2/9/2021 Allegato II; D.M. 3/9/2021 Allegato I</t>
  </si>
  <si>
    <t>GSA.17</t>
  </si>
  <si>
    <t>È attivo un piano di miglioramento con priorità, responsabili, scadenze e verifica di chiusura per tutte le risposte NO/PARZIALE?</t>
  </si>
  <si>
    <t>Registro azioni correttive, priorità, budget, responsabili, date, verifica efficacia, approvazione datore di lavoro.</t>
  </si>
  <si>
    <t>Trasformare ogni criticità in azione: eliminazione del pericolo, misura tecnica, misura gestionale, formazione, manutenzione; riesame periodico con RSPP/RLS.</t>
  </si>
  <si>
    <t>Misure provvisorie solo temporanee, documentate e monitorate.</t>
  </si>
  <si>
    <t>D.Lgs. 81/2008 artt. 17, 18, 28, 29; D.M. 3/9/2021</t>
  </si>
  <si>
    <t>Sigla</t>
  </si>
  <si>
    <t>Fonte</t>
  </si>
  <si>
    <t>Uso nella checklist</t>
  </si>
  <si>
    <t>URL / riferimento</t>
  </si>
  <si>
    <t>LC2006</t>
  </si>
  <si>
    <t>Lettera Circolare VVF prot. P880/4122 sott. 54/3C del 18 agosto 2006</t>
  </si>
  <si>
    <t>Fonte storica di struttura, sequenza d’esodo e voci NO/SI/NP</t>
  </si>
  <si>
    <t>CIRC4-2002</t>
  </si>
  <si>
    <t>Circolare Ministero Interno n. 4 del 1 marzo 2002</t>
  </si>
  <si>
    <t>Linee guida per valutazione sicurezza antincendio nei luoghi con persone disabili</t>
  </si>
  <si>
    <t>https://www.gazzettaufficiale.it/atto/serie_generale/caricaDettaglioAtto/originario?atto.codiceRedazionale=02A07336&amp;atto.dataPubblicazioneGazzetta=2002-06-06&amp;elenco30giorni=false</t>
  </si>
  <si>
    <t>VVF-DISABILI</t>
  </si>
  <si>
    <t>Pagina VVF: la sicurezza delle persone disabili</t>
  </si>
  <si>
    <t>Approccio di sicurezza ampliata, documenti VVF e misure edili/impiantistiche/gestionali</t>
  </si>
  <si>
    <t>https://www.vigilfuoco.it/servizi-ai-cittadini/sicurezza-nel-quotidiano/la-sicurezza-delle-persone-disabili</t>
  </si>
  <si>
    <t>DM3-2021</t>
  </si>
  <si>
    <t>D.M. 3 settembre 2021</t>
  </si>
  <si>
    <t>Criteri generali progettazione, realizzazione ed esercizio sicurezza antincendio luoghi di lavoro; Allegato I basso rischio</t>
  </si>
  <si>
    <t>https://www.gazzettaufficiale.it/eli/id/2021/10/29/21A06349/SG</t>
  </si>
  <si>
    <t>DM3-2021-VVF</t>
  </si>
  <si>
    <t>Pagina VVF D.M. 3 settembre 2021</t>
  </si>
  <si>
    <t>Sintesi e chiarimenti VVF sul decreto 'minicodice'</t>
  </si>
  <si>
    <t>https://www.vigilfuoco.it/media/notizie/decreto-ministero-dellinterno-3-settembre-2021-criteri-generali-di-progettazione-realizzazione-ed</t>
  </si>
  <si>
    <t>DM2-2021</t>
  </si>
  <si>
    <t>D.M. 2 settembre 2021</t>
  </si>
  <si>
    <t>Gestione sicurezza antincendio, piano emergenza, formazione, esercitazioni, misure per persone con esigenze speciali</t>
  </si>
  <si>
    <t>DM1-2021</t>
  </si>
  <si>
    <t>D.M. 1 settembre 2021</t>
  </si>
  <si>
    <t>Controlli e manutenzione impianti/presidi antincendio, registro controlli e tecnico manutentore qualificato</t>
  </si>
  <si>
    <t>DM15-2025</t>
  </si>
  <si>
    <t>D.M. 15 luglio 2025</t>
  </si>
  <si>
    <t>Differimento al 25 settembre 2026 per disposizioni sulla qualificazione tecnici manutentori antincendio</t>
  </si>
  <si>
    <t>https://www.gazzettaufficiale.it/eli/id/2025/08/18/25A04576/SG</t>
  </si>
  <si>
    <t>DLS81</t>
  </si>
  <si>
    <t>D.Lgs. 81/2008 e s.m.i.</t>
  </si>
  <si>
    <t>DVR, obblighi datore lavoro, emergenza, Titolo V segnaletica, Allegato IV luoghi di lavoro, art. 46 prevenzione incendi</t>
  </si>
  <si>
    <t>DPR151</t>
  </si>
  <si>
    <t>D.P.R. 151/2011</t>
  </si>
  <si>
    <t>Individuazione attività soggette ai controlli di prevenzione incendi</t>
  </si>
  <si>
    <t>https://www.gazzettaufficiale.it/eli/id/2011/09/22/011G0193/sg</t>
  </si>
  <si>
    <t>CODICE</t>
  </si>
  <si>
    <t>D.M. 3 agosto 2015 e s.m.i.</t>
  </si>
  <si>
    <t>Codice di prevenzione incendi per luoghi non rientranti nel basso rischio semplificato o con RTV</t>
  </si>
  <si>
    <t>https://www.gazzettaufficiale.it/eli/id/2015/08/20/15A06189/sg</t>
  </si>
  <si>
    <t>DM236</t>
  </si>
  <si>
    <t>D.M. 236/1989</t>
  </si>
  <si>
    <t>Prescrizioni tecniche accessibilità, visitabilità, adattabilità; porte, percorsi, rampe, scale, spazi protetti</t>
  </si>
  <si>
    <t>https://www.gazzettaufficiale.it/eli/id/1989/06/23/089G0298/sg</t>
  </si>
  <si>
    <t>DPR503</t>
  </si>
  <si>
    <t>D.P.R. 503/1996</t>
  </si>
  <si>
    <t>Barriere architettoniche edifici, spazi e servizi pubblici</t>
  </si>
  <si>
    <t>https://www.normattiva.it/uri-res/N2Ls?urn:nir:stato:decreto.del.presidente.della.repubblica:1996-07-24;503!vig=</t>
  </si>
  <si>
    <t>UNI17210</t>
  </si>
  <si>
    <t>UNI CEI EN 17210:2021</t>
  </si>
  <si>
    <t>Accessibilità e usabilità dell’ambiente costruito secondo Design for All</t>
  </si>
  <si>
    <t>https://store.uni.com/uni-en-17210-2021</t>
  </si>
  <si>
    <t>UNI1838</t>
  </si>
  <si>
    <t>UNI EN 1838:2025</t>
  </si>
  <si>
    <t>Illuminazione di emergenza: requisiti illuminotecnici per vie d’esodo e aree</t>
  </si>
  <si>
    <t>https://store.uni.com/uni-en-1838-2025</t>
  </si>
  <si>
    <t>UNI23601</t>
  </si>
  <si>
    <t>UNI ISO 23601:2024</t>
  </si>
  <si>
    <t>Planimetrie di emergenza/esodo/evacuazione</t>
  </si>
  <si>
    <t>https://store.uni.com/</t>
  </si>
  <si>
    <t>CEI64-8</t>
  </si>
  <si>
    <t>CEI 64-8, edizione vigente</t>
  </si>
  <si>
    <t>Impianti elettrici utilizzatori a bassa tensione e regola dell’arte</t>
  </si>
  <si>
    <t>https://www.ceinorme.it/comunicati-stampa/pubblicata-la-nuova-edizione-della-norma-cei-64-8/</t>
  </si>
  <si>
    <t>DM37</t>
  </si>
  <si>
    <t>D.M. 37/2008</t>
  </si>
  <si>
    <t>Impianti negli edifici: progettazione, installazione, dichiarazioni di conformità</t>
  </si>
  <si>
    <t>https://www.gazzettaufficiale.it/eli/id/2008/03/12/008G0060/sg</t>
  </si>
  <si>
    <t>VVF-SOCCORSO</t>
  </si>
  <si>
    <t>VVF: Il soccorso alle persone disabili</t>
  </si>
  <si>
    <t>Indicazioni operative per gestione emergenze e assistenza</t>
  </si>
  <si>
    <t>https://www.vigilfuoco.it/node/25748</t>
  </si>
  <si>
    <t>Campo</t>
  </si>
  <si>
    <t>Valori / descrizione</t>
  </si>
  <si>
    <t>SI</t>
  </si>
  <si>
    <t>NO</t>
  </si>
  <si>
    <t>NP</t>
  </si>
  <si>
    <t>PARZIALE</t>
  </si>
  <si>
    <t>DA VERIFICARE</t>
  </si>
  <si>
    <t>Macroaree</t>
  </si>
  <si>
    <t>ABR - Ambito basso rischio</t>
  </si>
  <si>
    <t>GOV - Valutazione/governance</t>
  </si>
  <si>
    <t>A - Percezione allarme</t>
  </si>
  <si>
    <t>B - Orientamento</t>
  </si>
  <si>
    <t>C1 - Porte locali</t>
  </si>
  <si>
    <t>C2 - Uscite/vie esodo</t>
  </si>
  <si>
    <t>C3 - Percorsi orizzontali</t>
  </si>
  <si>
    <t>C4 - Percorsi verticali</t>
  </si>
  <si>
    <t>C5 - Spazio calmo</t>
  </si>
  <si>
    <t>D - Spazi esterni</t>
  </si>
  <si>
    <t>GSA - Gestione sicurezza antincendio</t>
  </si>
  <si>
    <t xml:space="preserve"> valore</t>
  </si>
  <si>
    <t>benni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</si>
</sst>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b/>
      <sz val="11"/>
      <color rgb="FF1F4E79"/>
      <name val="Carlito"/>
    </font>
    <font>
      <sz val="11"/>
      <name val="Carlito"/>
    </font>
    <font>
      <b/>
      <sz val="12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F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2" borderId="0" xfId="1" applyFont="1" applyFill="1" applyAlignment="1">
      <alignment horizontal="center" vertical="top" wrapText="1"/>
    </xf>
    <xf numFmtId="0" fontId="0" fillId="0" borderId="0" xfId="1" applyFont="1" applyAlignment="1">
      <alignment vertical="top" wrapText="1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3" fillId="3" borderId="1" xfId="1" applyFont="1" applyFill="1" applyBorder="1" applyAlignment="1" applyProtection="1">
      <alignment horizontal="left" vertical="center" wrapText="1"/>
      <protection locked="0"/>
    </xf>
    <xf numFmtId="0" fontId="0" fillId="0" borderId="1" xfId="1" applyFont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wrapText="1"/>
      <protection hidden="1"/>
    </xf>
    <xf numFmtId="0" fontId="1" fillId="2" borderId="1" xfId="1" applyFont="1" applyFill="1" applyBorder="1" applyAlignment="1" applyProtection="1">
      <alignment horizontal="center" vertical="center" wrapText="1"/>
      <protection hidden="1"/>
    </xf>
    <xf numFmtId="0" fontId="0" fillId="0" borderId="1" xfId="1" applyFont="1" applyBorder="1" applyAlignment="1" applyProtection="1">
      <alignment horizontal="center" wrapText="1"/>
      <protection hidden="1"/>
    </xf>
    <xf numFmtId="0" fontId="0" fillId="0" borderId="0" xfId="0" applyProtection="1">
      <protection hidden="1"/>
    </xf>
    <xf numFmtId="0" fontId="1" fillId="2" borderId="2" xfId="1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horizontal="center" vertical="top" wrapText="1"/>
      <protection hidden="1"/>
    </xf>
    <xf numFmtId="0" fontId="1" fillId="2" borderId="4" xfId="1" applyFont="1" applyFill="1" applyBorder="1" applyAlignment="1" applyProtection="1">
      <alignment horizontal="center" vertical="top" wrapText="1"/>
      <protection locked="0"/>
    </xf>
    <xf numFmtId="0" fontId="0" fillId="0" borderId="5" xfId="1" applyFont="1" applyBorder="1" applyAlignment="1" applyProtection="1">
      <alignment vertical="top" wrapText="1"/>
      <protection locked="0"/>
    </xf>
    <xf numFmtId="0" fontId="0" fillId="0" borderId="1" xfId="1" applyFont="1" applyBorder="1" applyAlignment="1" applyProtection="1">
      <alignment vertical="top" wrapText="1"/>
      <protection locked="0"/>
    </xf>
    <xf numFmtId="0" fontId="0" fillId="0" borderId="1" xfId="1" applyFont="1" applyBorder="1" applyAlignment="1" applyProtection="1">
      <alignment vertical="top" wrapText="1"/>
      <protection hidden="1"/>
    </xf>
    <xf numFmtId="0" fontId="0" fillId="0" borderId="6" xfId="1" applyFont="1" applyBorder="1" applyAlignment="1" applyProtection="1">
      <alignment vertical="top" wrapText="1"/>
      <protection locked="0"/>
    </xf>
    <xf numFmtId="0" fontId="0" fillId="0" borderId="7" xfId="1" applyFont="1" applyBorder="1" applyAlignment="1" applyProtection="1">
      <alignment vertical="top" wrapText="1"/>
      <protection locked="0"/>
    </xf>
    <xf numFmtId="0" fontId="0" fillId="0" borderId="8" xfId="1" applyFont="1" applyBorder="1" applyAlignment="1" applyProtection="1">
      <alignment vertical="top" wrapText="1"/>
      <protection locked="0"/>
    </xf>
    <xf numFmtId="0" fontId="0" fillId="0" borderId="8" xfId="1" applyFont="1" applyBorder="1" applyAlignment="1" applyProtection="1">
      <alignment vertical="top" wrapText="1"/>
      <protection hidden="1"/>
    </xf>
    <xf numFmtId="0" fontId="0" fillId="0" borderId="9" xfId="1" applyFont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hidden="1"/>
    </xf>
  </cellXfs>
  <cellStyles count="2">
    <cellStyle name="Normal" xfId="1" xr:uid="{00000000-0005-0000-0000-000000000000}"/>
    <cellStyle name="Normale" xfId="0" builtinId="0"/>
  </cellStyles>
  <dxfs count="4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protection locked="0" hidden="0"/>
    </dxf>
    <dxf>
      <protection locked="0" hidden="0"/>
    </dxf>
    <dxf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bgColor rgb="FFD9EAD3"/>
        </patternFill>
      </fill>
    </dxf>
    <dxf>
      <fill>
        <patternFill patternType="solid">
          <bgColor rgb="FFFFF2CC"/>
        </patternFill>
      </fill>
    </dxf>
    <dxf>
      <font>
        <b/>
      </font>
      <fill>
        <patternFill patternType="solid">
          <bgColor rgb="FFF4CCCC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8CBAD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FF2CC"/>
        </patternFill>
      </fill>
    </dxf>
    <dxf>
      <font>
        <b/>
      </font>
      <fill>
        <patternFill patternType="solid">
          <bgColor rgb="FFF4CCCC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8CBAD"/>
        </patternFill>
      </fill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Ambito</c:v>
          </c:tx>
          <c:invertIfNegative val="1"/>
          <c:cat>
            <c:strRef>
              <c:f>'00_Riepilogo_e_uso'!$A$21:$A$23</c:f>
              <c:strCache>
                <c:ptCount val="3"/>
                <c:pt idx="0">
                  <c:v>Alta</c:v>
                </c:pt>
                <c:pt idx="1">
                  <c:v>Media</c:v>
                </c:pt>
                <c:pt idx="2">
                  <c:v>Bassa</c:v>
                </c:pt>
              </c:strCache>
            </c:strRef>
          </c:cat>
          <c:val>
            <c:numRef>
              <c:f>'00_Riepilogo_e_uso'!$B$21:$B$23</c:f>
              <c:numCache>
                <c:formatCode>General</c:formatCode>
                <c:ptCount val="3"/>
                <c:pt idx="0">
                  <c:v>9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94-4828-BDE0-F67B486BB04D}"/>
            </c:ext>
          </c:extLst>
        </c:ser>
        <c:ser>
          <c:idx val="1"/>
          <c:order val="1"/>
          <c:tx>
            <c:v>Checklist</c:v>
          </c:tx>
          <c:invertIfNegative val="1"/>
          <c:cat>
            <c:strRef>
              <c:f>'00_Riepilogo_e_uso'!$A$21:$A$23</c:f>
              <c:strCache>
                <c:ptCount val="3"/>
                <c:pt idx="0">
                  <c:v>Alta</c:v>
                </c:pt>
                <c:pt idx="1">
                  <c:v>Media</c:v>
                </c:pt>
                <c:pt idx="2">
                  <c:v>Bassa</c:v>
                </c:pt>
              </c:strCache>
            </c:strRef>
          </c:cat>
          <c:val>
            <c:numRef>
              <c:f>'00_Riepilogo_e_uso'!$C$21:$C$23</c:f>
              <c:numCache>
                <c:formatCode>General</c:formatCode>
                <c:ptCount val="3"/>
                <c:pt idx="0">
                  <c:v>63</c:v>
                </c:pt>
                <c:pt idx="1">
                  <c:v>28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94-4828-BDE0-F67B486BB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0</xdr:row>
      <xdr:rowOff>106680</xdr:rowOff>
    </xdr:from>
    <xdr:to>
      <xdr:col>8</xdr:col>
      <xdr:colOff>662940</xdr:colOff>
      <xdr:row>16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mbitoBassoRischio" displayName="AmbitoBassoRischio" ref="A1:N11" headerRowDxfId="29" dataDxfId="46" totalsRowDxfId="28" headerRowBorderDxfId="44" tableBorderDxfId="45">
  <tableColumns count="14">
    <tableColumn id="1" xr3:uid="{00000000-0010-0000-0000-000001000000}" name="ID" dataDxfId="43"/>
    <tableColumn id="2" xr3:uid="{00000000-0010-0000-0000-000002000000}" name="Sezione" dataDxfId="42"/>
    <tableColumn id="3" xr3:uid="{00000000-0010-0000-0000-000003000000}" name="Domanda / criterio di verifica aggiornato 2026" dataDxfId="41"/>
    <tableColumn id="4" xr3:uid="{00000000-0010-0000-0000-000004000000}" name="Verifica" dataDxfId="40"/>
    <tableColumn id="5" xr3:uid="{00000000-0010-0000-0000-000005000000}" name="Esito automatico" dataDxfId="39"/>
    <tableColumn id="6" xr3:uid="{00000000-0010-0000-0000-000006000000}" name="Evidenze minime / come verificare" dataDxfId="38"/>
    <tableColumn id="7" xr3:uid="{00000000-0010-0000-0000-000007000000}" name="Possibile soluzione dettagliata / azione correttiva" dataDxfId="37"/>
    <tableColumn id="8" xr3:uid="{00000000-0010-0000-0000-000008000000}" name="Misure compensative temporanee" dataDxfId="36"/>
    <tableColumn id="9" xr3:uid="{00000000-0010-0000-0000-000009000000}" name="Fonti normative / tecniche" dataDxfId="35"/>
    <tableColumn id="10" xr3:uid="{00000000-0010-0000-0000-00000A000000}" name="URL fonti / note" dataDxfId="34"/>
    <tableColumn id="11" xr3:uid="{00000000-0010-0000-0000-00000B000000}" name="Priorità proposta" dataDxfId="33"/>
    <tableColumn id="12" xr3:uid="{00000000-0010-0000-0000-00000C000000}" name="Responsabile" dataDxfId="32"/>
    <tableColumn id="13" xr3:uid="{00000000-0010-0000-0000-00000D000000}" name="Scadenza" dataDxfId="31"/>
    <tableColumn id="14" xr3:uid="{00000000-0010-0000-0000-00000E000000}" name="Note esito / azioni" dataDxfId="3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hecklist2026" displayName="Checklist2026" ref="A1:M94" headerRowDxfId="3" dataDxfId="1" totalsRowDxfId="2">
  <tableColumns count="13">
    <tableColumn id="1" xr3:uid="{00000000-0010-0000-0100-000001000000}" name="ID" dataDxfId="15"/>
    <tableColumn id="2" xr3:uid="{00000000-0010-0000-0100-000002000000}" name="Sezione" dataDxfId="14"/>
    <tableColumn id="3" xr3:uid="{00000000-0010-0000-0100-000003000000}" name="Domanda / criterio di verifica aggiornato 2026" dataDxfId="13"/>
    <tableColumn id="4" xr3:uid="{00000000-0010-0000-0100-000004000000}" name="Verifica" dataDxfId="12"/>
    <tableColumn id="5" xr3:uid="{00000000-0010-0000-0100-000005000000}" name="Esito automatico" dataDxfId="0"/>
    <tableColumn id="6" xr3:uid="{00000000-0010-0000-0100-000006000000}" name="Evidenze minime / come verificare" dataDxfId="11"/>
    <tableColumn id="7" xr3:uid="{00000000-0010-0000-0100-000007000000}" name="Possibile soluzione dettagliata / azione correttiva" dataDxfId="10"/>
    <tableColumn id="8" xr3:uid="{00000000-0010-0000-0100-000008000000}" name="Misure compensative temporanee" dataDxfId="9"/>
    <tableColumn id="9" xr3:uid="{00000000-0010-0000-0100-000009000000}" name="Fonti normative / tecniche" dataDxfId="8"/>
    <tableColumn id="11" xr3:uid="{00000000-0010-0000-0100-00000B000000}" name="Priorità proposta" dataDxfId="7"/>
    <tableColumn id="12" xr3:uid="{00000000-0010-0000-0100-00000C000000}" name="Responsabile" dataDxfId="6"/>
    <tableColumn id="13" xr3:uid="{00000000-0010-0000-0100-00000D000000}" name="Scadenza" dataDxfId="5"/>
    <tableColumn id="14" xr3:uid="{00000000-0010-0000-0100-00000E000000}" name="Note esito / azioni" dataDxf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ontiNormative" displayName="FontiNormative" ref="A1:D20">
  <tableColumns count="4">
    <tableColumn id="1" xr3:uid="{00000000-0010-0000-0200-000001000000}" name="Sigla"/>
    <tableColumn id="2" xr3:uid="{00000000-0010-0000-0200-000002000000}" name="Fonte"/>
    <tableColumn id="3" xr3:uid="{00000000-0010-0000-0200-000003000000}" name="Uso nella checklist"/>
    <tableColumn id="4" xr3:uid="{00000000-0010-0000-0200-000004000000}" name="URL / riferimento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Legenda" displayName="Legenda" ref="A1:B20">
  <tableColumns count="2">
    <tableColumn id="1" xr3:uid="{00000000-0010-0000-0300-000001000000}" name="Campo"/>
    <tableColumn id="2" xr3:uid="{00000000-0010-0000-0300-000002000000}" name="Valori / descrizi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showGridLines="0" tabSelected="1" zoomScaleNormal="100" workbookViewId="0">
      <selection activeCell="B6" sqref="B6"/>
    </sheetView>
  </sheetViews>
  <sheetFormatPr defaultColWidth="0" defaultRowHeight="13.8" zeroHeight="1"/>
  <cols>
    <col min="1" max="1" width="42" style="5" customWidth="1"/>
    <col min="2" max="2" width="95" style="5" customWidth="1"/>
    <col min="3" max="3" width="18" style="5" customWidth="1"/>
    <col min="4" max="10" width="8.796875" style="5" customWidth="1"/>
    <col min="11" max="16384" width="8.796875" style="5" hidden="1"/>
  </cols>
  <sheetData>
    <row r="1" spans="1:2" ht="33.6" customHeight="1">
      <c r="A1" s="3" t="s">
        <v>0</v>
      </c>
      <c r="B1" s="4"/>
    </row>
    <row r="2" spans="1:2" ht="33.6" customHeight="1">
      <c r="A2" s="6" t="s">
        <v>1</v>
      </c>
      <c r="B2" s="7" t="s">
        <v>2</v>
      </c>
    </row>
    <row r="3" spans="1:2" ht="33.6" customHeight="1">
      <c r="A3" s="6" t="s">
        <v>3</v>
      </c>
      <c r="B3" s="7" t="s">
        <v>4</v>
      </c>
    </row>
    <row r="4" spans="1:2" ht="33.6" customHeight="1">
      <c r="A4" s="6" t="s">
        <v>5</v>
      </c>
      <c r="B4" s="7" t="s">
        <v>6</v>
      </c>
    </row>
    <row r="5" spans="1:2" ht="33.6" customHeight="1">
      <c r="A5" s="6" t="s">
        <v>7</v>
      </c>
      <c r="B5" s="7" t="s">
        <v>8</v>
      </c>
    </row>
    <row r="6" spans="1:2" ht="33.6" customHeight="1">
      <c r="A6" s="6" t="s">
        <v>9</v>
      </c>
      <c r="B6" s="7" t="s">
        <v>10</v>
      </c>
    </row>
    <row r="7" spans="1:2"/>
    <row r="8" spans="1:2">
      <c r="A8" s="8" t="s">
        <v>11</v>
      </c>
      <c r="B8" s="8" t="s">
        <v>762</v>
      </c>
    </row>
    <row r="9" spans="1:2" ht="22.35" customHeight="1">
      <c r="A9" s="6" t="s">
        <v>12</v>
      </c>
      <c r="B9" s="9">
        <f>COUNTA('01_Ambito_basso_rischio'!A2:A11)</f>
        <v>10</v>
      </c>
    </row>
    <row r="10" spans="1:2" ht="22.35" customHeight="1">
      <c r="A10" s="6" t="s">
        <v>13</v>
      </c>
      <c r="B10" s="9">
        <f>COUNTA('02_Checklist_2026'!A2:A94)</f>
        <v>93</v>
      </c>
    </row>
    <row r="11" spans="1:2" ht="22.35" customHeight="1">
      <c r="A11" s="6" t="s">
        <v>14</v>
      </c>
      <c r="B11" s="9">
        <f>COUNTIF('01_Ambito_basso_rischio'!D2:D11,"SI")+COUNTIF('02_Checklist_2026'!D2:D94,"SI")</f>
        <v>0</v>
      </c>
    </row>
    <row r="12" spans="1:2" ht="22.35" customHeight="1">
      <c r="A12" s="6" t="s">
        <v>15</v>
      </c>
      <c r="B12" s="9">
        <f>COUNTIF('01_Ambito_basso_rischio'!D2:D11,"NO")+COUNTIF('02_Checklist_2026'!D2:D94,"NO")</f>
        <v>0</v>
      </c>
    </row>
    <row r="13" spans="1:2" ht="22.35" customHeight="1">
      <c r="A13" s="6" t="s">
        <v>16</v>
      </c>
      <c r="B13" s="9">
        <f>COUNTIF('01_Ambito_basso_rischio'!D2:D11,"PARZIALE")+COUNTIF('02_Checklist_2026'!D2:D94,"PARZIALE")</f>
        <v>0</v>
      </c>
    </row>
    <row r="14" spans="1:2" ht="22.35" customHeight="1">
      <c r="A14" s="6" t="s">
        <v>17</v>
      </c>
      <c r="B14" s="9">
        <f>COUNTIF('01_Ambito_basso_rischio'!D2:D11,"NP")+COUNTIF('02_Checklist_2026'!D2:D94,"NP")</f>
        <v>0</v>
      </c>
    </row>
    <row r="15" spans="1:2" ht="22.35" customHeight="1">
      <c r="A15" s="6" t="s">
        <v>18</v>
      </c>
      <c r="B15" s="9">
        <f>COUNTBLANK('01_Ambito_basso_rischio'!D2:D11)+COUNTBLANK('02_Checklist_2026'!D2:D94)+COUNTIF('01_Ambito_basso_rischio'!D2:D11,"DA VERIFICARE")+COUNTIF('02_Checklist_2026'!D2:D94,"DA VERIFICARE")</f>
        <v>103</v>
      </c>
    </row>
    <row r="16" spans="1:2" ht="22.35" customHeight="1">
      <c r="A16" s="6" t="s">
        <v>19</v>
      </c>
      <c r="B16" s="9">
        <f>COUNTIF('01_Ambito_basso_rischio'!E2:E11,"AZIONE CORRETTIVA")+COUNTIF('02_Checklist_2026'!E2:E94,"AZIONE CORRETTIVA")</f>
        <v>0</v>
      </c>
    </row>
    <row r="17" spans="1:3"/>
    <row r="18" spans="1:3"/>
    <row r="19" spans="1:3"/>
    <row r="20" spans="1:3">
      <c r="A20" s="10" t="s">
        <v>7</v>
      </c>
      <c r="B20" s="10" t="s">
        <v>20</v>
      </c>
      <c r="C20" s="10" t="s">
        <v>21</v>
      </c>
    </row>
    <row r="21" spans="1:3">
      <c r="A21" s="11" t="s">
        <v>22</v>
      </c>
      <c r="B21" s="11">
        <f>COUNTIF('01_Ambito_basso_rischio'!K2:K11,"Alta")</f>
        <v>9</v>
      </c>
      <c r="C21" s="11">
        <f>COUNTIF('02_Checklist_2026'!J2:J94,"Alta")</f>
        <v>63</v>
      </c>
    </row>
    <row r="22" spans="1:3">
      <c r="A22" s="11" t="s">
        <v>23</v>
      </c>
      <c r="B22" s="11">
        <f>COUNTIF('01_Ambito_basso_rischio'!K2:K11,"Media")</f>
        <v>1</v>
      </c>
      <c r="C22" s="11">
        <f>COUNTIF('02_Checklist_2026'!J2:J94,"Media")</f>
        <v>28</v>
      </c>
    </row>
    <row r="23" spans="1:3">
      <c r="A23" s="11" t="s">
        <v>24</v>
      </c>
      <c r="B23" s="11">
        <f>COUNTIF('01_Ambito_basso_rischio'!K2:K11,"Bassa")</f>
        <v>0</v>
      </c>
      <c r="C23" s="11">
        <f>COUNTIF('02_Checklist_2026'!J2:J94,"Bassa")</f>
        <v>2</v>
      </c>
    </row>
    <row r="24" spans="1:3"/>
    <row r="29" spans="1:3" hidden="1">
      <c r="A29" s="5" t="s">
        <v>763</v>
      </c>
    </row>
  </sheetData>
  <sheetProtection sheet="1" objects="1" scenarios="1" selectLockedCells="1"/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"/>
  <sheetViews>
    <sheetView showGridLines="0" topLeftCell="E1" zoomScaleNormal="100" workbookViewId="0">
      <selection activeCell="L6" sqref="L6"/>
    </sheetView>
  </sheetViews>
  <sheetFormatPr defaultColWidth="0" defaultRowHeight="13.8" zeroHeight="1"/>
  <cols>
    <col min="1" max="1" width="10" style="5" customWidth="1"/>
    <col min="2" max="2" width="22" style="5" customWidth="1"/>
    <col min="3" max="3" width="46" style="5" customWidth="1"/>
    <col min="4" max="4" width="14" style="5" customWidth="1"/>
    <col min="5" max="5" width="18" style="12" customWidth="1"/>
    <col min="6" max="6" width="34" style="5" customWidth="1"/>
    <col min="7" max="7" width="48" style="5" customWidth="1"/>
    <col min="8" max="8" width="34" style="5" customWidth="1"/>
    <col min="9" max="9" width="28" style="5" customWidth="1"/>
    <col min="10" max="10" width="36" style="5" customWidth="1"/>
    <col min="11" max="11" width="14" style="5" customWidth="1"/>
    <col min="12" max="12" width="18" style="5" customWidth="1"/>
    <col min="13" max="13" width="14" style="5" customWidth="1"/>
    <col min="14" max="14" width="28" style="5" customWidth="1"/>
    <col min="15" max="15" width="8.796875" style="5" customWidth="1"/>
    <col min="16" max="16384" width="8.796875" style="5" hidden="1"/>
  </cols>
  <sheetData>
    <row r="1" spans="1:14" ht="27.6">
      <c r="A1" s="13" t="s">
        <v>25</v>
      </c>
      <c r="B1" s="14" t="s">
        <v>26</v>
      </c>
      <c r="C1" s="14" t="s">
        <v>27</v>
      </c>
      <c r="D1" s="14" t="s">
        <v>28</v>
      </c>
      <c r="E1" s="15" t="s">
        <v>29</v>
      </c>
      <c r="F1" s="14" t="s">
        <v>30</v>
      </c>
      <c r="G1" s="14" t="s">
        <v>31</v>
      </c>
      <c r="H1" s="14" t="s">
        <v>32</v>
      </c>
      <c r="I1" s="14" t="s">
        <v>33</v>
      </c>
      <c r="J1" s="14" t="s">
        <v>34</v>
      </c>
      <c r="K1" s="14" t="s">
        <v>35</v>
      </c>
      <c r="L1" s="14" t="s">
        <v>36</v>
      </c>
      <c r="M1" s="14" t="s">
        <v>37</v>
      </c>
      <c r="N1" s="16" t="s">
        <v>38</v>
      </c>
    </row>
    <row r="2" spans="1:14" ht="76.8" customHeight="1">
      <c r="A2" s="17" t="s">
        <v>39</v>
      </c>
      <c r="B2" s="18" t="s">
        <v>40</v>
      </c>
      <c r="C2" s="18" t="s">
        <v>41</v>
      </c>
      <c r="D2" s="18"/>
      <c r="E2" s="19" t="str">
        <f>IF(D2="","DA COMPILARE",IF(D2="SI","OK",IF(D2="NP","NON PERTINENTE","AZIONE CORRETTIVA")))</f>
        <v>DA COMPILARE</v>
      </c>
      <c r="F2" s="18" t="s">
        <v>42</v>
      </c>
      <c r="G2" s="18" t="s">
        <v>43</v>
      </c>
      <c r="H2" s="18" t="s">
        <v>44</v>
      </c>
      <c r="I2" s="18" t="s">
        <v>45</v>
      </c>
      <c r="J2" s="18" t="s">
        <v>46</v>
      </c>
      <c r="K2" s="18" t="s">
        <v>22</v>
      </c>
      <c r="L2" s="18"/>
      <c r="M2" s="18"/>
      <c r="N2" s="20"/>
    </row>
    <row r="3" spans="1:14" ht="102.6" customHeight="1">
      <c r="A3" s="17" t="s">
        <v>47</v>
      </c>
      <c r="B3" s="18" t="s">
        <v>48</v>
      </c>
      <c r="C3" s="18" t="s">
        <v>49</v>
      </c>
      <c r="D3" s="18"/>
      <c r="E3" s="19" t="str">
        <f t="shared" ref="E2:E11" si="0">IF(D3="","DA COMPILARE",IF(D3="SI","OK",IF(D3="NP","NON PERTINENTE","AZIONE CORRETTIVA")))</f>
        <v>DA COMPILARE</v>
      </c>
      <c r="F3" s="18" t="s">
        <v>50</v>
      </c>
      <c r="G3" s="18" t="s">
        <v>51</v>
      </c>
      <c r="H3" s="18" t="s">
        <v>52</v>
      </c>
      <c r="I3" s="18" t="s">
        <v>53</v>
      </c>
      <c r="J3" s="18" t="s">
        <v>54</v>
      </c>
      <c r="K3" s="18" t="s">
        <v>22</v>
      </c>
      <c r="L3" s="18"/>
      <c r="M3" s="18"/>
      <c r="N3" s="20"/>
    </row>
    <row r="4" spans="1:14" ht="76.8" customHeight="1">
      <c r="A4" s="17" t="s">
        <v>55</v>
      </c>
      <c r="B4" s="18" t="s">
        <v>48</v>
      </c>
      <c r="C4" s="18" t="s">
        <v>56</v>
      </c>
      <c r="D4" s="18"/>
      <c r="E4" s="19" t="str">
        <f t="shared" si="0"/>
        <v>DA COMPILARE</v>
      </c>
      <c r="F4" s="18" t="s">
        <v>57</v>
      </c>
      <c r="G4" s="18" t="s">
        <v>58</v>
      </c>
      <c r="H4" s="18" t="s">
        <v>59</v>
      </c>
      <c r="I4" s="18" t="s">
        <v>60</v>
      </c>
      <c r="J4" s="18" t="s">
        <v>61</v>
      </c>
      <c r="K4" s="18" t="s">
        <v>22</v>
      </c>
      <c r="L4" s="18"/>
      <c r="M4" s="18"/>
      <c r="N4" s="20"/>
    </row>
    <row r="5" spans="1:14" ht="76.8" customHeight="1">
      <c r="A5" s="17" t="s">
        <v>62</v>
      </c>
      <c r="B5" s="18" t="s">
        <v>48</v>
      </c>
      <c r="C5" s="18" t="s">
        <v>63</v>
      </c>
      <c r="D5" s="18"/>
      <c r="E5" s="19" t="str">
        <f t="shared" si="0"/>
        <v>DA COMPILARE</v>
      </c>
      <c r="F5" s="18" t="s">
        <v>64</v>
      </c>
      <c r="G5" s="18" t="s">
        <v>65</v>
      </c>
      <c r="H5" s="18" t="s">
        <v>66</v>
      </c>
      <c r="I5" s="18" t="s">
        <v>67</v>
      </c>
      <c r="J5" s="18" t="s">
        <v>68</v>
      </c>
      <c r="K5" s="18" t="s">
        <v>22</v>
      </c>
      <c r="L5" s="18"/>
      <c r="M5" s="18"/>
      <c r="N5" s="20"/>
    </row>
    <row r="6" spans="1:14" ht="76.8" customHeight="1">
      <c r="A6" s="17" t="s">
        <v>69</v>
      </c>
      <c r="B6" s="18" t="s">
        <v>48</v>
      </c>
      <c r="C6" s="18" t="s">
        <v>70</v>
      </c>
      <c r="D6" s="18"/>
      <c r="E6" s="19" t="str">
        <f t="shared" si="0"/>
        <v>DA COMPILARE</v>
      </c>
      <c r="F6" s="18" t="s">
        <v>71</v>
      </c>
      <c r="G6" s="18" t="s">
        <v>72</v>
      </c>
      <c r="H6" s="18" t="s">
        <v>73</v>
      </c>
      <c r="I6" s="18" t="s">
        <v>74</v>
      </c>
      <c r="J6" s="18" t="s">
        <v>75</v>
      </c>
      <c r="K6" s="18" t="s">
        <v>22</v>
      </c>
      <c r="L6" s="18"/>
      <c r="M6" s="18"/>
      <c r="N6" s="20"/>
    </row>
    <row r="7" spans="1:14" ht="76.8" customHeight="1">
      <c r="A7" s="17" t="s">
        <v>76</v>
      </c>
      <c r="B7" s="18" t="s">
        <v>48</v>
      </c>
      <c r="C7" s="18" t="s">
        <v>77</v>
      </c>
      <c r="D7" s="18"/>
      <c r="E7" s="19" t="str">
        <f t="shared" si="0"/>
        <v>DA COMPILARE</v>
      </c>
      <c r="F7" s="18" t="s">
        <v>78</v>
      </c>
      <c r="G7" s="18" t="s">
        <v>79</v>
      </c>
      <c r="H7" s="18" t="s">
        <v>80</v>
      </c>
      <c r="I7" s="18" t="s">
        <v>81</v>
      </c>
      <c r="J7" s="18" t="s">
        <v>82</v>
      </c>
      <c r="K7" s="18" t="s">
        <v>22</v>
      </c>
      <c r="L7" s="18"/>
      <c r="M7" s="18"/>
      <c r="N7" s="20"/>
    </row>
    <row r="8" spans="1:14" ht="76.8" customHeight="1">
      <c r="A8" s="17" t="s">
        <v>83</v>
      </c>
      <c r="B8" s="18" t="s">
        <v>48</v>
      </c>
      <c r="C8" s="18" t="s">
        <v>84</v>
      </c>
      <c r="D8" s="18"/>
      <c r="E8" s="19" t="str">
        <f t="shared" si="0"/>
        <v>DA COMPILARE</v>
      </c>
      <c r="F8" s="18" t="s">
        <v>85</v>
      </c>
      <c r="G8" s="18" t="s">
        <v>86</v>
      </c>
      <c r="H8" s="18" t="s">
        <v>87</v>
      </c>
      <c r="I8" s="18" t="s">
        <v>88</v>
      </c>
      <c r="J8" s="18" t="s">
        <v>46</v>
      </c>
      <c r="K8" s="18" t="s">
        <v>22</v>
      </c>
      <c r="L8" s="18"/>
      <c r="M8" s="18"/>
      <c r="N8" s="20"/>
    </row>
    <row r="9" spans="1:14" ht="76.8" customHeight="1">
      <c r="A9" s="17" t="s">
        <v>89</v>
      </c>
      <c r="B9" s="18" t="s">
        <v>48</v>
      </c>
      <c r="C9" s="18" t="s">
        <v>90</v>
      </c>
      <c r="D9" s="18"/>
      <c r="E9" s="19" t="str">
        <f t="shared" si="0"/>
        <v>DA COMPILARE</v>
      </c>
      <c r="F9" s="18" t="s">
        <v>91</v>
      </c>
      <c r="G9" s="18" t="s">
        <v>92</v>
      </c>
      <c r="H9" s="18" t="s">
        <v>93</v>
      </c>
      <c r="I9" s="18" t="s">
        <v>94</v>
      </c>
      <c r="J9" s="18" t="s">
        <v>95</v>
      </c>
      <c r="K9" s="18" t="s">
        <v>22</v>
      </c>
      <c r="L9" s="18"/>
      <c r="M9" s="18"/>
      <c r="N9" s="20"/>
    </row>
    <row r="10" spans="1:14" ht="76.8" customHeight="1">
      <c r="A10" s="17" t="s">
        <v>96</v>
      </c>
      <c r="B10" s="18" t="s">
        <v>48</v>
      </c>
      <c r="C10" s="18" t="s">
        <v>97</v>
      </c>
      <c r="D10" s="18"/>
      <c r="E10" s="19" t="str">
        <f t="shared" si="0"/>
        <v>DA COMPILARE</v>
      </c>
      <c r="F10" s="18" t="s">
        <v>98</v>
      </c>
      <c r="G10" s="18" t="s">
        <v>99</v>
      </c>
      <c r="H10" s="18" t="s">
        <v>100</v>
      </c>
      <c r="I10" s="18" t="s">
        <v>88</v>
      </c>
      <c r="J10" s="18" t="s">
        <v>46</v>
      </c>
      <c r="K10" s="18" t="s">
        <v>22</v>
      </c>
      <c r="L10" s="18"/>
      <c r="M10" s="18"/>
      <c r="N10" s="20"/>
    </row>
    <row r="11" spans="1:14" ht="76.8" customHeight="1">
      <c r="A11" s="21" t="s">
        <v>101</v>
      </c>
      <c r="B11" s="22" t="s">
        <v>102</v>
      </c>
      <c r="C11" s="22" t="s">
        <v>103</v>
      </c>
      <c r="D11" s="22"/>
      <c r="E11" s="23" t="str">
        <f t="shared" si="0"/>
        <v>DA COMPILARE</v>
      </c>
      <c r="F11" s="22" t="s">
        <v>104</v>
      </c>
      <c r="G11" s="22" t="s">
        <v>105</v>
      </c>
      <c r="H11" s="22" t="s">
        <v>106</v>
      </c>
      <c r="I11" s="22" t="s">
        <v>107</v>
      </c>
      <c r="J11" s="22" t="s">
        <v>108</v>
      </c>
      <c r="K11" s="22" t="s">
        <v>23</v>
      </c>
      <c r="L11" s="22"/>
      <c r="M11" s="22"/>
      <c r="N11" s="24"/>
    </row>
    <row r="12" spans="1:14"/>
    <row r="13" spans="1:14"/>
    <row r="16" spans="1:14" hidden="1">
      <c r="A16" s="5" t="s">
        <v>763</v>
      </c>
    </row>
  </sheetData>
  <sheetProtection sheet="1" objects="1" scenarios="1" selectLockedCells="1"/>
  <conditionalFormatting sqref="E2:E11">
    <cfRule type="expression" dxfId="27" priority="1">
      <formula>$E2="AZIONE CORRETTIVA"</formula>
    </cfRule>
    <cfRule type="expression" dxfId="26" priority="2">
      <formula>$E2="OK"</formula>
    </cfRule>
    <cfRule type="expression" dxfId="25" priority="3">
      <formula>$E2="DA COMPILARE"</formula>
    </cfRule>
  </conditionalFormatting>
  <conditionalFormatting sqref="K2:K11">
    <cfRule type="expression" dxfId="24" priority="4">
      <formula>$K2="Alta"</formula>
    </cfRule>
    <cfRule type="expression" dxfId="23" priority="5">
      <formula>$K2="Media"</formula>
    </cfRule>
    <cfRule type="expression" dxfId="22" priority="6">
      <formula>$K2="Bassa"</formula>
    </cfRule>
  </conditionalFormatting>
  <dataValidations count="2">
    <dataValidation type="list" sqref="D2:D11" xr:uid="{00000000-0002-0000-0100-000000000000}">
      <formula1>"SI,NO,NP,PARZIALE,DA VERIFICARE"</formula1>
    </dataValidation>
    <dataValidation type="list" sqref="K2:K11" xr:uid="{00000000-0002-0000-0100-000001000000}">
      <formula1>"Alta,Media,Bassa"</formula1>
    </dataValidation>
  </dataValidations>
  <pageMargins left="0.70866141732283472" right="0.70866141732283472" top="0.74803149606299213" bottom="0.74803149606299213" header="0.31496062992125984" footer="0.31496062992125984"/>
  <pageSetup paperSize="9" scale="32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94"/>
  <sheetViews>
    <sheetView showGridLines="0" zoomScaleNormal="100" workbookViewId="0">
      <selection activeCell="J4" sqref="J4"/>
    </sheetView>
  </sheetViews>
  <sheetFormatPr defaultColWidth="0" defaultRowHeight="13.8"/>
  <cols>
    <col min="1" max="1" width="10" style="5" customWidth="1"/>
    <col min="2" max="2" width="22" style="5" customWidth="1"/>
    <col min="3" max="3" width="46" style="5" customWidth="1"/>
    <col min="4" max="4" width="14" style="5" customWidth="1"/>
    <col min="5" max="5" width="18" style="12" customWidth="1"/>
    <col min="6" max="6" width="34" style="5" customWidth="1"/>
    <col min="7" max="7" width="48" style="5" customWidth="1"/>
    <col min="8" max="8" width="34" style="5" customWidth="1"/>
    <col min="9" max="9" width="28" style="5" customWidth="1"/>
    <col min="10" max="10" width="14" style="5" customWidth="1"/>
    <col min="11" max="11" width="18" style="5" customWidth="1"/>
    <col min="12" max="12" width="14" style="5" customWidth="1"/>
    <col min="13" max="13" width="28" style="5" customWidth="1"/>
    <col min="14" max="14" width="8.796875" style="5" customWidth="1"/>
    <col min="15" max="16" width="0" style="5" hidden="1"/>
    <col min="17" max="16384" width="8.796875" style="5" hidden="1"/>
  </cols>
  <sheetData>
    <row r="1" spans="1:16" ht="27.6">
      <c r="A1" s="25" t="s">
        <v>25</v>
      </c>
      <c r="B1" s="25" t="s">
        <v>26</v>
      </c>
      <c r="C1" s="25" t="s">
        <v>27</v>
      </c>
      <c r="D1" s="25" t="s">
        <v>28</v>
      </c>
      <c r="E1" s="26" t="s">
        <v>29</v>
      </c>
      <c r="F1" s="25" t="s">
        <v>30</v>
      </c>
      <c r="G1" s="25" t="s">
        <v>31</v>
      </c>
      <c r="H1" s="25" t="s">
        <v>32</v>
      </c>
      <c r="I1" s="25" t="s">
        <v>33</v>
      </c>
      <c r="J1" s="25" t="s">
        <v>35</v>
      </c>
      <c r="K1" s="25" t="s">
        <v>36</v>
      </c>
      <c r="L1" s="25" t="s">
        <v>37</v>
      </c>
      <c r="M1" s="25" t="s">
        <v>38</v>
      </c>
    </row>
    <row r="2" spans="1:16" ht="76.8" customHeight="1">
      <c r="A2" s="18" t="s">
        <v>109</v>
      </c>
      <c r="B2" s="18" t="s">
        <v>110</v>
      </c>
      <c r="C2" s="18" t="s">
        <v>111</v>
      </c>
      <c r="D2" s="18"/>
      <c r="E2" s="19" t="str">
        <f t="shared" ref="E2:E33" si="0">IF(D2="","DA COMPILARE",IF(D2="SI","OK",IF(D2="NP","NON PERTINENTE","AZIONE CORRETTIVA")))</f>
        <v>DA COMPILARE</v>
      </c>
      <c r="F2" s="18" t="s">
        <v>112</v>
      </c>
      <c r="G2" s="18" t="s">
        <v>113</v>
      </c>
      <c r="H2" s="18" t="s">
        <v>114</v>
      </c>
      <c r="I2" s="18" t="s">
        <v>115</v>
      </c>
      <c r="J2" s="18" t="s">
        <v>22</v>
      </c>
      <c r="K2" s="18"/>
      <c r="L2" s="18"/>
      <c r="M2" s="18"/>
      <c r="P2" s="5" t="s">
        <v>763</v>
      </c>
    </row>
    <row r="3" spans="1:16" ht="76.8" customHeight="1">
      <c r="A3" s="18" t="s">
        <v>116</v>
      </c>
      <c r="B3" s="18" t="s">
        <v>110</v>
      </c>
      <c r="C3" s="18" t="s">
        <v>117</v>
      </c>
      <c r="D3" s="18"/>
      <c r="E3" s="19" t="str">
        <f t="shared" si="0"/>
        <v>DA COMPILARE</v>
      </c>
      <c r="F3" s="18" t="s">
        <v>118</v>
      </c>
      <c r="G3" s="18" t="s">
        <v>119</v>
      </c>
      <c r="H3" s="18" t="s">
        <v>120</v>
      </c>
      <c r="I3" s="18" t="s">
        <v>121</v>
      </c>
      <c r="J3" s="18" t="s">
        <v>22</v>
      </c>
      <c r="K3" s="18"/>
      <c r="L3" s="18"/>
      <c r="M3" s="18"/>
    </row>
    <row r="4" spans="1:16" ht="76.8" customHeight="1">
      <c r="A4" s="18" t="s">
        <v>122</v>
      </c>
      <c r="B4" s="18" t="s">
        <v>110</v>
      </c>
      <c r="C4" s="18" t="s">
        <v>123</v>
      </c>
      <c r="D4" s="18"/>
      <c r="E4" s="19" t="str">
        <f t="shared" si="0"/>
        <v>DA COMPILARE</v>
      </c>
      <c r="F4" s="18" t="s">
        <v>124</v>
      </c>
      <c r="G4" s="18" t="s">
        <v>125</v>
      </c>
      <c r="H4" s="18" t="s">
        <v>126</v>
      </c>
      <c r="I4" s="18" t="s">
        <v>127</v>
      </c>
      <c r="J4" s="18" t="s">
        <v>22</v>
      </c>
      <c r="K4" s="18"/>
      <c r="L4" s="18"/>
      <c r="M4" s="18"/>
    </row>
    <row r="5" spans="1:16" ht="76.8" customHeight="1">
      <c r="A5" s="18" t="s">
        <v>128</v>
      </c>
      <c r="B5" s="18" t="s">
        <v>110</v>
      </c>
      <c r="C5" s="18" t="s">
        <v>129</v>
      </c>
      <c r="D5" s="18"/>
      <c r="E5" s="19" t="str">
        <f t="shared" si="0"/>
        <v>DA COMPILARE</v>
      </c>
      <c r="F5" s="18" t="s">
        <v>130</v>
      </c>
      <c r="G5" s="18" t="s">
        <v>131</v>
      </c>
      <c r="H5" s="18" t="s">
        <v>132</v>
      </c>
      <c r="I5" s="18" t="s">
        <v>133</v>
      </c>
      <c r="J5" s="18" t="s">
        <v>23</v>
      </c>
      <c r="K5" s="18"/>
      <c r="L5" s="18"/>
      <c r="M5" s="18"/>
    </row>
    <row r="6" spans="1:16" ht="76.8" customHeight="1">
      <c r="A6" s="18" t="s">
        <v>134</v>
      </c>
      <c r="B6" s="18" t="s">
        <v>110</v>
      </c>
      <c r="C6" s="18" t="s">
        <v>135</v>
      </c>
      <c r="D6" s="18"/>
      <c r="E6" s="19" t="str">
        <f t="shared" si="0"/>
        <v>DA COMPILARE</v>
      </c>
      <c r="F6" s="18" t="s">
        <v>136</v>
      </c>
      <c r="G6" s="18" t="s">
        <v>137</v>
      </c>
      <c r="H6" s="18" t="s">
        <v>138</v>
      </c>
      <c r="I6" s="18" t="s">
        <v>139</v>
      </c>
      <c r="J6" s="18" t="s">
        <v>22</v>
      </c>
      <c r="K6" s="18"/>
      <c r="L6" s="18"/>
      <c r="M6" s="18"/>
    </row>
    <row r="7" spans="1:16" ht="76.8" customHeight="1">
      <c r="A7" s="18" t="s">
        <v>140</v>
      </c>
      <c r="B7" s="18" t="s">
        <v>110</v>
      </c>
      <c r="C7" s="18" t="s">
        <v>141</v>
      </c>
      <c r="D7" s="18"/>
      <c r="E7" s="19" t="str">
        <f t="shared" si="0"/>
        <v>DA COMPILARE</v>
      </c>
      <c r="F7" s="18" t="s">
        <v>142</v>
      </c>
      <c r="G7" s="18" t="s">
        <v>143</v>
      </c>
      <c r="H7" s="18" t="s">
        <v>144</v>
      </c>
      <c r="I7" s="18" t="s">
        <v>145</v>
      </c>
      <c r="J7" s="18" t="s">
        <v>22</v>
      </c>
      <c r="K7" s="18"/>
      <c r="L7" s="18"/>
      <c r="M7" s="18"/>
    </row>
    <row r="8" spans="1:16" ht="76.8" customHeight="1">
      <c r="A8" s="18" t="s">
        <v>146</v>
      </c>
      <c r="B8" s="18" t="s">
        <v>147</v>
      </c>
      <c r="C8" s="18" t="s">
        <v>148</v>
      </c>
      <c r="D8" s="18"/>
      <c r="E8" s="19" t="str">
        <f t="shared" si="0"/>
        <v>DA COMPILARE</v>
      </c>
      <c r="F8" s="18" t="s">
        <v>149</v>
      </c>
      <c r="G8" s="18" t="s">
        <v>150</v>
      </c>
      <c r="H8" s="18" t="s">
        <v>151</v>
      </c>
      <c r="I8" s="18" t="s">
        <v>152</v>
      </c>
      <c r="J8" s="18" t="s">
        <v>22</v>
      </c>
      <c r="K8" s="18"/>
      <c r="L8" s="18"/>
      <c r="M8" s="18"/>
    </row>
    <row r="9" spans="1:16" ht="76.8" customHeight="1">
      <c r="A9" s="18" t="s">
        <v>153</v>
      </c>
      <c r="B9" s="18" t="s">
        <v>147</v>
      </c>
      <c r="C9" s="18" t="s">
        <v>154</v>
      </c>
      <c r="D9" s="18"/>
      <c r="E9" s="19" t="str">
        <f t="shared" si="0"/>
        <v>DA COMPILARE</v>
      </c>
      <c r="F9" s="18" t="s">
        <v>155</v>
      </c>
      <c r="G9" s="18" t="s">
        <v>156</v>
      </c>
      <c r="H9" s="18" t="s">
        <v>157</v>
      </c>
      <c r="I9" s="18" t="s">
        <v>158</v>
      </c>
      <c r="J9" s="18" t="s">
        <v>22</v>
      </c>
      <c r="K9" s="18"/>
      <c r="L9" s="18"/>
      <c r="M9" s="18"/>
    </row>
    <row r="10" spans="1:16" ht="76.8" customHeight="1">
      <c r="A10" s="18" t="s">
        <v>159</v>
      </c>
      <c r="B10" s="18" t="s">
        <v>147</v>
      </c>
      <c r="C10" s="18" t="s">
        <v>160</v>
      </c>
      <c r="D10" s="18"/>
      <c r="E10" s="19" t="str">
        <f t="shared" si="0"/>
        <v>DA COMPILARE</v>
      </c>
      <c r="F10" s="18" t="s">
        <v>161</v>
      </c>
      <c r="G10" s="18" t="s">
        <v>162</v>
      </c>
      <c r="H10" s="18" t="s">
        <v>163</v>
      </c>
      <c r="I10" s="18" t="s">
        <v>164</v>
      </c>
      <c r="J10" s="18" t="s">
        <v>22</v>
      </c>
      <c r="K10" s="18"/>
      <c r="L10" s="18"/>
      <c r="M10" s="18"/>
    </row>
    <row r="11" spans="1:16" ht="76.8" customHeight="1">
      <c r="A11" s="18" t="s">
        <v>165</v>
      </c>
      <c r="B11" s="18" t="s">
        <v>147</v>
      </c>
      <c r="C11" s="18" t="s">
        <v>166</v>
      </c>
      <c r="D11" s="18"/>
      <c r="E11" s="19" t="str">
        <f t="shared" si="0"/>
        <v>DA COMPILARE</v>
      </c>
      <c r="F11" s="18" t="s">
        <v>167</v>
      </c>
      <c r="G11" s="18" t="s">
        <v>168</v>
      </c>
      <c r="H11" s="18" t="s">
        <v>169</v>
      </c>
      <c r="I11" s="18" t="s">
        <v>170</v>
      </c>
      <c r="J11" s="18" t="s">
        <v>22</v>
      </c>
      <c r="K11" s="18"/>
      <c r="L11" s="18"/>
      <c r="M11" s="18"/>
    </row>
    <row r="12" spans="1:16" ht="76.8" customHeight="1">
      <c r="A12" s="18" t="s">
        <v>171</v>
      </c>
      <c r="B12" s="18" t="s">
        <v>147</v>
      </c>
      <c r="C12" s="18" t="s">
        <v>172</v>
      </c>
      <c r="D12" s="18"/>
      <c r="E12" s="19" t="str">
        <f t="shared" si="0"/>
        <v>DA COMPILARE</v>
      </c>
      <c r="F12" s="18" t="s">
        <v>173</v>
      </c>
      <c r="G12" s="18" t="s">
        <v>174</v>
      </c>
      <c r="H12" s="18" t="s">
        <v>175</v>
      </c>
      <c r="I12" s="18" t="s">
        <v>176</v>
      </c>
      <c r="J12" s="18" t="s">
        <v>23</v>
      </c>
      <c r="K12" s="18"/>
      <c r="L12" s="18"/>
      <c r="M12" s="18"/>
    </row>
    <row r="13" spans="1:16" ht="76.8" customHeight="1">
      <c r="A13" s="18" t="s">
        <v>177</v>
      </c>
      <c r="B13" s="18" t="s">
        <v>147</v>
      </c>
      <c r="C13" s="18" t="s">
        <v>178</v>
      </c>
      <c r="D13" s="18"/>
      <c r="E13" s="19" t="str">
        <f t="shared" si="0"/>
        <v>DA COMPILARE</v>
      </c>
      <c r="F13" s="18" t="s">
        <v>179</v>
      </c>
      <c r="G13" s="18" t="s">
        <v>180</v>
      </c>
      <c r="H13" s="18" t="s">
        <v>181</v>
      </c>
      <c r="I13" s="18" t="s">
        <v>182</v>
      </c>
      <c r="J13" s="18" t="s">
        <v>22</v>
      </c>
      <c r="K13" s="18"/>
      <c r="L13" s="18"/>
      <c r="M13" s="18"/>
    </row>
    <row r="14" spans="1:16" ht="76.8" customHeight="1">
      <c r="A14" s="18" t="s">
        <v>184</v>
      </c>
      <c r="B14" s="18" t="s">
        <v>147</v>
      </c>
      <c r="C14" s="18" t="s">
        <v>185</v>
      </c>
      <c r="D14" s="18"/>
      <c r="E14" s="19" t="str">
        <f t="shared" si="0"/>
        <v>DA COMPILARE</v>
      </c>
      <c r="F14" s="18" t="s">
        <v>186</v>
      </c>
      <c r="G14" s="18" t="s">
        <v>187</v>
      </c>
      <c r="H14" s="18" t="s">
        <v>188</v>
      </c>
      <c r="I14" s="18" t="s">
        <v>189</v>
      </c>
      <c r="J14" s="18" t="s">
        <v>22</v>
      </c>
      <c r="K14" s="18"/>
      <c r="L14" s="18"/>
      <c r="M14" s="18"/>
    </row>
    <row r="15" spans="1:16" ht="76.8" customHeight="1">
      <c r="A15" s="18" t="s">
        <v>191</v>
      </c>
      <c r="B15" s="18" t="s">
        <v>147</v>
      </c>
      <c r="C15" s="18" t="s">
        <v>192</v>
      </c>
      <c r="D15" s="18"/>
      <c r="E15" s="19" t="str">
        <f t="shared" si="0"/>
        <v>DA COMPILARE</v>
      </c>
      <c r="F15" s="18" t="s">
        <v>193</v>
      </c>
      <c r="G15" s="18" t="s">
        <v>194</v>
      </c>
      <c r="H15" s="18" t="s">
        <v>195</v>
      </c>
      <c r="I15" s="18" t="s">
        <v>196</v>
      </c>
      <c r="J15" s="18" t="s">
        <v>22</v>
      </c>
      <c r="K15" s="18"/>
      <c r="L15" s="18"/>
      <c r="M15" s="18"/>
    </row>
    <row r="16" spans="1:16" ht="76.8" customHeight="1">
      <c r="A16" s="18" t="s">
        <v>197</v>
      </c>
      <c r="B16" s="18" t="s">
        <v>198</v>
      </c>
      <c r="C16" s="18" t="s">
        <v>199</v>
      </c>
      <c r="D16" s="18"/>
      <c r="E16" s="19" t="str">
        <f t="shared" si="0"/>
        <v>DA COMPILARE</v>
      </c>
      <c r="F16" s="18" t="s">
        <v>200</v>
      </c>
      <c r="G16" s="18" t="s">
        <v>201</v>
      </c>
      <c r="H16" s="18" t="s">
        <v>202</v>
      </c>
      <c r="I16" s="18" t="s">
        <v>203</v>
      </c>
      <c r="J16" s="18" t="s">
        <v>22</v>
      </c>
      <c r="K16" s="18"/>
      <c r="L16" s="18"/>
      <c r="M16" s="18"/>
    </row>
    <row r="17" spans="1:13" ht="76.8" customHeight="1">
      <c r="A17" s="18" t="s">
        <v>204</v>
      </c>
      <c r="B17" s="18" t="s">
        <v>198</v>
      </c>
      <c r="C17" s="18" t="s">
        <v>205</v>
      </c>
      <c r="D17" s="18"/>
      <c r="E17" s="19" t="str">
        <f t="shared" si="0"/>
        <v>DA COMPILARE</v>
      </c>
      <c r="F17" s="18" t="s">
        <v>206</v>
      </c>
      <c r="G17" s="18" t="s">
        <v>207</v>
      </c>
      <c r="H17" s="18" t="s">
        <v>208</v>
      </c>
      <c r="I17" s="18" t="s">
        <v>209</v>
      </c>
      <c r="J17" s="18" t="s">
        <v>23</v>
      </c>
      <c r="K17" s="18"/>
      <c r="L17" s="18"/>
      <c r="M17" s="18"/>
    </row>
    <row r="18" spans="1:13" ht="76.8" customHeight="1">
      <c r="A18" s="18" t="s">
        <v>210</v>
      </c>
      <c r="B18" s="18" t="s">
        <v>198</v>
      </c>
      <c r="C18" s="18" t="s">
        <v>211</v>
      </c>
      <c r="D18" s="18"/>
      <c r="E18" s="19" t="str">
        <f t="shared" si="0"/>
        <v>DA COMPILARE</v>
      </c>
      <c r="F18" s="18" t="s">
        <v>212</v>
      </c>
      <c r="G18" s="18" t="s">
        <v>213</v>
      </c>
      <c r="H18" s="18" t="s">
        <v>214</v>
      </c>
      <c r="I18" s="18" t="s">
        <v>215</v>
      </c>
      <c r="J18" s="18" t="s">
        <v>22</v>
      </c>
      <c r="K18" s="18"/>
      <c r="L18" s="18"/>
      <c r="M18" s="18"/>
    </row>
    <row r="19" spans="1:13" ht="76.8" customHeight="1">
      <c r="A19" s="18" t="s">
        <v>216</v>
      </c>
      <c r="B19" s="18" t="s">
        <v>198</v>
      </c>
      <c r="C19" s="18" t="s">
        <v>217</v>
      </c>
      <c r="D19" s="18"/>
      <c r="E19" s="19" t="str">
        <f t="shared" si="0"/>
        <v>DA COMPILARE</v>
      </c>
      <c r="F19" s="18" t="s">
        <v>218</v>
      </c>
      <c r="G19" s="18" t="s">
        <v>219</v>
      </c>
      <c r="H19" s="18" t="s">
        <v>220</v>
      </c>
      <c r="I19" s="18" t="s">
        <v>221</v>
      </c>
      <c r="J19" s="18" t="s">
        <v>23</v>
      </c>
      <c r="K19" s="18"/>
      <c r="L19" s="18"/>
      <c r="M19" s="18"/>
    </row>
    <row r="20" spans="1:13" ht="76.8" customHeight="1">
      <c r="A20" s="18" t="s">
        <v>222</v>
      </c>
      <c r="B20" s="18" t="s">
        <v>198</v>
      </c>
      <c r="C20" s="18" t="s">
        <v>223</v>
      </c>
      <c r="D20" s="18"/>
      <c r="E20" s="19" t="str">
        <f t="shared" si="0"/>
        <v>DA COMPILARE</v>
      </c>
      <c r="F20" s="18" t="s">
        <v>224</v>
      </c>
      <c r="G20" s="18" t="s">
        <v>225</v>
      </c>
      <c r="H20" s="18" t="s">
        <v>226</v>
      </c>
      <c r="I20" s="18" t="s">
        <v>227</v>
      </c>
      <c r="J20" s="18" t="s">
        <v>23</v>
      </c>
      <c r="K20" s="18"/>
      <c r="L20" s="18"/>
      <c r="M20" s="18"/>
    </row>
    <row r="21" spans="1:13" ht="76.8" customHeight="1">
      <c r="A21" s="18" t="s">
        <v>228</v>
      </c>
      <c r="B21" s="18" t="s">
        <v>198</v>
      </c>
      <c r="C21" s="18" t="s">
        <v>229</v>
      </c>
      <c r="D21" s="18"/>
      <c r="E21" s="19" t="str">
        <f t="shared" si="0"/>
        <v>DA COMPILARE</v>
      </c>
      <c r="F21" s="18" t="s">
        <v>230</v>
      </c>
      <c r="G21" s="18" t="s">
        <v>231</v>
      </c>
      <c r="H21" s="18" t="s">
        <v>232</v>
      </c>
      <c r="I21" s="18" t="s">
        <v>233</v>
      </c>
      <c r="J21" s="18" t="s">
        <v>23</v>
      </c>
      <c r="K21" s="18"/>
      <c r="L21" s="18"/>
      <c r="M21" s="18"/>
    </row>
    <row r="22" spans="1:13" ht="76.8" customHeight="1">
      <c r="A22" s="18" t="s">
        <v>234</v>
      </c>
      <c r="B22" s="18" t="s">
        <v>198</v>
      </c>
      <c r="C22" s="18" t="s">
        <v>235</v>
      </c>
      <c r="D22" s="18"/>
      <c r="E22" s="19" t="str">
        <f t="shared" si="0"/>
        <v>DA COMPILARE</v>
      </c>
      <c r="F22" s="18" t="s">
        <v>236</v>
      </c>
      <c r="G22" s="18" t="s">
        <v>237</v>
      </c>
      <c r="H22" s="18" t="s">
        <v>238</v>
      </c>
      <c r="I22" s="18" t="s">
        <v>239</v>
      </c>
      <c r="J22" s="18" t="s">
        <v>22</v>
      </c>
      <c r="K22" s="18"/>
      <c r="L22" s="18"/>
      <c r="M22" s="18"/>
    </row>
    <row r="23" spans="1:13" ht="76.8" customHeight="1">
      <c r="A23" s="18" t="s">
        <v>240</v>
      </c>
      <c r="B23" s="18" t="s">
        <v>198</v>
      </c>
      <c r="C23" s="18" t="s">
        <v>241</v>
      </c>
      <c r="D23" s="18"/>
      <c r="E23" s="19" t="str">
        <f t="shared" si="0"/>
        <v>DA COMPILARE</v>
      </c>
      <c r="F23" s="18" t="s">
        <v>242</v>
      </c>
      <c r="G23" s="18" t="s">
        <v>243</v>
      </c>
      <c r="H23" s="18" t="s">
        <v>244</v>
      </c>
      <c r="I23" s="18" t="s">
        <v>245</v>
      </c>
      <c r="J23" s="18" t="s">
        <v>23</v>
      </c>
      <c r="K23" s="18"/>
      <c r="L23" s="18"/>
      <c r="M23" s="18"/>
    </row>
    <row r="24" spans="1:13" ht="76.8" customHeight="1">
      <c r="A24" s="18" t="s">
        <v>246</v>
      </c>
      <c r="B24" s="18" t="s">
        <v>198</v>
      </c>
      <c r="C24" s="18" t="s">
        <v>247</v>
      </c>
      <c r="D24" s="18"/>
      <c r="E24" s="19" t="str">
        <f t="shared" si="0"/>
        <v>DA COMPILARE</v>
      </c>
      <c r="F24" s="18" t="s">
        <v>248</v>
      </c>
      <c r="G24" s="18" t="s">
        <v>249</v>
      </c>
      <c r="H24" s="18" t="s">
        <v>250</v>
      </c>
      <c r="I24" s="18" t="s">
        <v>251</v>
      </c>
      <c r="J24" s="18" t="s">
        <v>22</v>
      </c>
      <c r="K24" s="18"/>
      <c r="L24" s="18"/>
      <c r="M24" s="18"/>
    </row>
    <row r="25" spans="1:13" ht="76.8" customHeight="1">
      <c r="A25" s="18" t="s">
        <v>252</v>
      </c>
      <c r="B25" s="18" t="s">
        <v>253</v>
      </c>
      <c r="C25" s="18" t="s">
        <v>254</v>
      </c>
      <c r="D25" s="18"/>
      <c r="E25" s="19" t="str">
        <f t="shared" si="0"/>
        <v>DA COMPILARE</v>
      </c>
      <c r="F25" s="18" t="s">
        <v>255</v>
      </c>
      <c r="G25" s="18" t="s">
        <v>256</v>
      </c>
      <c r="H25" s="18" t="s">
        <v>257</v>
      </c>
      <c r="I25" s="18" t="s">
        <v>258</v>
      </c>
      <c r="J25" s="18" t="s">
        <v>22</v>
      </c>
      <c r="K25" s="18"/>
      <c r="L25" s="18"/>
      <c r="M25" s="18"/>
    </row>
    <row r="26" spans="1:13" ht="76.8" customHeight="1">
      <c r="A26" s="18" t="s">
        <v>259</v>
      </c>
      <c r="B26" s="18" t="s">
        <v>253</v>
      </c>
      <c r="C26" s="18" t="s">
        <v>260</v>
      </c>
      <c r="D26" s="18"/>
      <c r="E26" s="19" t="str">
        <f t="shared" si="0"/>
        <v>DA COMPILARE</v>
      </c>
      <c r="F26" s="18" t="s">
        <v>261</v>
      </c>
      <c r="G26" s="18" t="s">
        <v>262</v>
      </c>
      <c r="H26" s="18" t="s">
        <v>263</v>
      </c>
      <c r="I26" s="18" t="s">
        <v>264</v>
      </c>
      <c r="J26" s="18" t="s">
        <v>23</v>
      </c>
      <c r="K26" s="18"/>
      <c r="L26" s="18"/>
      <c r="M26" s="18"/>
    </row>
    <row r="27" spans="1:13" ht="76.8" customHeight="1">
      <c r="A27" s="18" t="s">
        <v>265</v>
      </c>
      <c r="B27" s="18" t="s">
        <v>253</v>
      </c>
      <c r="C27" s="18" t="s">
        <v>266</v>
      </c>
      <c r="D27" s="18"/>
      <c r="E27" s="19" t="str">
        <f t="shared" si="0"/>
        <v>DA COMPILARE</v>
      </c>
      <c r="F27" s="18" t="s">
        <v>267</v>
      </c>
      <c r="G27" s="18" t="s">
        <v>268</v>
      </c>
      <c r="H27" s="18" t="s">
        <v>269</v>
      </c>
      <c r="I27" s="18" t="s">
        <v>270</v>
      </c>
      <c r="J27" s="18" t="s">
        <v>22</v>
      </c>
      <c r="K27" s="18"/>
      <c r="L27" s="18"/>
      <c r="M27" s="18"/>
    </row>
    <row r="28" spans="1:13" ht="76.8" customHeight="1">
      <c r="A28" s="18" t="s">
        <v>271</v>
      </c>
      <c r="B28" s="18" t="s">
        <v>253</v>
      </c>
      <c r="C28" s="18" t="s">
        <v>272</v>
      </c>
      <c r="D28" s="18"/>
      <c r="E28" s="19" t="str">
        <f t="shared" si="0"/>
        <v>DA COMPILARE</v>
      </c>
      <c r="F28" s="18" t="s">
        <v>273</v>
      </c>
      <c r="G28" s="18" t="s">
        <v>274</v>
      </c>
      <c r="H28" s="18" t="s">
        <v>275</v>
      </c>
      <c r="I28" s="18" t="s">
        <v>276</v>
      </c>
      <c r="J28" s="18" t="s">
        <v>22</v>
      </c>
      <c r="K28" s="18"/>
      <c r="L28" s="18"/>
      <c r="M28" s="18"/>
    </row>
    <row r="29" spans="1:13" ht="76.8" customHeight="1">
      <c r="A29" s="18" t="s">
        <v>277</v>
      </c>
      <c r="B29" s="18" t="s">
        <v>253</v>
      </c>
      <c r="C29" s="18" t="s">
        <v>278</v>
      </c>
      <c r="D29" s="18"/>
      <c r="E29" s="19" t="str">
        <f t="shared" si="0"/>
        <v>DA COMPILARE</v>
      </c>
      <c r="F29" s="18" t="s">
        <v>279</v>
      </c>
      <c r="G29" s="18" t="s">
        <v>280</v>
      </c>
      <c r="H29" s="18" t="s">
        <v>281</v>
      </c>
      <c r="I29" s="18" t="s">
        <v>282</v>
      </c>
      <c r="J29" s="18" t="s">
        <v>23</v>
      </c>
      <c r="K29" s="18"/>
      <c r="L29" s="18"/>
      <c r="M29" s="18"/>
    </row>
    <row r="30" spans="1:13" ht="76.8" customHeight="1">
      <c r="A30" s="18" t="s">
        <v>283</v>
      </c>
      <c r="B30" s="18" t="s">
        <v>253</v>
      </c>
      <c r="C30" s="18" t="s">
        <v>284</v>
      </c>
      <c r="D30" s="18"/>
      <c r="E30" s="19" t="str">
        <f t="shared" si="0"/>
        <v>DA COMPILARE</v>
      </c>
      <c r="F30" s="18" t="s">
        <v>285</v>
      </c>
      <c r="G30" s="18" t="s">
        <v>286</v>
      </c>
      <c r="H30" s="18" t="s">
        <v>287</v>
      </c>
      <c r="I30" s="18" t="s">
        <v>288</v>
      </c>
      <c r="J30" s="18" t="s">
        <v>22</v>
      </c>
      <c r="K30" s="18"/>
      <c r="L30" s="18"/>
      <c r="M30" s="18"/>
    </row>
    <row r="31" spans="1:13" ht="76.8" customHeight="1">
      <c r="A31" s="18" t="s">
        <v>289</v>
      </c>
      <c r="B31" s="18" t="s">
        <v>253</v>
      </c>
      <c r="C31" s="18" t="s">
        <v>290</v>
      </c>
      <c r="D31" s="18"/>
      <c r="E31" s="19" t="str">
        <f t="shared" si="0"/>
        <v>DA COMPILARE</v>
      </c>
      <c r="F31" s="18" t="s">
        <v>291</v>
      </c>
      <c r="G31" s="18" t="s">
        <v>292</v>
      </c>
      <c r="H31" s="18" t="s">
        <v>293</v>
      </c>
      <c r="I31" s="18" t="s">
        <v>294</v>
      </c>
      <c r="J31" s="18" t="s">
        <v>23</v>
      </c>
      <c r="K31" s="18"/>
      <c r="L31" s="18"/>
      <c r="M31" s="18"/>
    </row>
    <row r="32" spans="1:13" ht="76.8" customHeight="1">
      <c r="A32" s="18" t="s">
        <v>295</v>
      </c>
      <c r="B32" s="18" t="s">
        <v>253</v>
      </c>
      <c r="C32" s="18" t="s">
        <v>296</v>
      </c>
      <c r="D32" s="18"/>
      <c r="E32" s="19" t="str">
        <f t="shared" si="0"/>
        <v>DA COMPILARE</v>
      </c>
      <c r="F32" s="18" t="s">
        <v>297</v>
      </c>
      <c r="G32" s="18" t="s">
        <v>298</v>
      </c>
      <c r="H32" s="18" t="s">
        <v>299</v>
      </c>
      <c r="I32" s="18" t="s">
        <v>300</v>
      </c>
      <c r="J32" s="18" t="s">
        <v>23</v>
      </c>
      <c r="K32" s="18"/>
      <c r="L32" s="18"/>
      <c r="M32" s="18"/>
    </row>
    <row r="33" spans="1:13" ht="76.8" customHeight="1">
      <c r="A33" s="18" t="s">
        <v>301</v>
      </c>
      <c r="B33" s="18" t="s">
        <v>253</v>
      </c>
      <c r="C33" s="18" t="s">
        <v>302</v>
      </c>
      <c r="D33" s="18"/>
      <c r="E33" s="19" t="str">
        <f t="shared" si="0"/>
        <v>DA COMPILARE</v>
      </c>
      <c r="F33" s="18" t="s">
        <v>303</v>
      </c>
      <c r="G33" s="18" t="s">
        <v>304</v>
      </c>
      <c r="H33" s="18" t="s">
        <v>305</v>
      </c>
      <c r="I33" s="18" t="s">
        <v>306</v>
      </c>
      <c r="J33" s="18" t="s">
        <v>22</v>
      </c>
      <c r="K33" s="18"/>
      <c r="L33" s="18"/>
      <c r="M33" s="18"/>
    </row>
    <row r="34" spans="1:13" ht="76.8" customHeight="1">
      <c r="A34" s="18" t="s">
        <v>307</v>
      </c>
      <c r="B34" s="18" t="s">
        <v>253</v>
      </c>
      <c r="C34" s="18" t="s">
        <v>308</v>
      </c>
      <c r="D34" s="18"/>
      <c r="E34" s="19" t="str">
        <f t="shared" ref="E34:E65" si="1">IF(D34="","DA COMPILARE",IF(D34="SI","OK",IF(D34="NP","NON PERTINENTE","AZIONE CORRETTIVA")))</f>
        <v>DA COMPILARE</v>
      </c>
      <c r="F34" s="18" t="s">
        <v>309</v>
      </c>
      <c r="G34" s="18" t="s">
        <v>310</v>
      </c>
      <c r="H34" s="18" t="s">
        <v>311</v>
      </c>
      <c r="I34" s="18" t="s">
        <v>312</v>
      </c>
      <c r="J34" s="18" t="s">
        <v>22</v>
      </c>
      <c r="K34" s="18"/>
      <c r="L34" s="18"/>
      <c r="M34" s="18"/>
    </row>
    <row r="35" spans="1:13" ht="76.8" customHeight="1">
      <c r="A35" s="18" t="s">
        <v>313</v>
      </c>
      <c r="B35" s="18" t="s">
        <v>253</v>
      </c>
      <c r="C35" s="18" t="s">
        <v>314</v>
      </c>
      <c r="D35" s="18"/>
      <c r="E35" s="19" t="str">
        <f t="shared" si="1"/>
        <v>DA COMPILARE</v>
      </c>
      <c r="F35" s="18" t="s">
        <v>315</v>
      </c>
      <c r="G35" s="18" t="s">
        <v>316</v>
      </c>
      <c r="H35" s="18" t="s">
        <v>317</v>
      </c>
      <c r="I35" s="18" t="s">
        <v>318</v>
      </c>
      <c r="J35" s="18" t="s">
        <v>22</v>
      </c>
      <c r="K35" s="18"/>
      <c r="L35" s="18"/>
      <c r="M35" s="18"/>
    </row>
    <row r="36" spans="1:13" ht="76.8" customHeight="1">
      <c r="A36" s="18" t="s">
        <v>319</v>
      </c>
      <c r="B36" s="18" t="s">
        <v>253</v>
      </c>
      <c r="C36" s="18" t="s">
        <v>320</v>
      </c>
      <c r="D36" s="18"/>
      <c r="E36" s="19" t="str">
        <f t="shared" si="1"/>
        <v>DA COMPILARE</v>
      </c>
      <c r="F36" s="18" t="s">
        <v>321</v>
      </c>
      <c r="G36" s="18" t="s">
        <v>322</v>
      </c>
      <c r="H36" s="18" t="s">
        <v>323</v>
      </c>
      <c r="I36" s="18" t="s">
        <v>324</v>
      </c>
      <c r="J36" s="18" t="s">
        <v>24</v>
      </c>
      <c r="K36" s="18"/>
      <c r="L36" s="18"/>
      <c r="M36" s="18"/>
    </row>
    <row r="37" spans="1:13" ht="76.8" customHeight="1">
      <c r="A37" s="18" t="s">
        <v>325</v>
      </c>
      <c r="B37" s="18" t="s">
        <v>326</v>
      </c>
      <c r="C37" s="18" t="s">
        <v>327</v>
      </c>
      <c r="D37" s="18"/>
      <c r="E37" s="19" t="str">
        <f t="shared" si="1"/>
        <v>DA COMPILARE</v>
      </c>
      <c r="F37" s="18" t="s">
        <v>328</v>
      </c>
      <c r="G37" s="18" t="s">
        <v>329</v>
      </c>
      <c r="H37" s="18" t="s">
        <v>330</v>
      </c>
      <c r="I37" s="18" t="s">
        <v>331</v>
      </c>
      <c r="J37" s="18" t="s">
        <v>22</v>
      </c>
      <c r="K37" s="18"/>
      <c r="L37" s="18"/>
      <c r="M37" s="18"/>
    </row>
    <row r="38" spans="1:13" ht="76.8" customHeight="1">
      <c r="A38" s="18" t="s">
        <v>332</v>
      </c>
      <c r="B38" s="18" t="s">
        <v>326</v>
      </c>
      <c r="C38" s="18" t="s">
        <v>333</v>
      </c>
      <c r="D38" s="18"/>
      <c r="E38" s="19" t="str">
        <f t="shared" si="1"/>
        <v>DA COMPILARE</v>
      </c>
      <c r="F38" s="18" t="s">
        <v>334</v>
      </c>
      <c r="G38" s="18" t="s">
        <v>335</v>
      </c>
      <c r="H38" s="18" t="s">
        <v>336</v>
      </c>
      <c r="I38" s="18" t="s">
        <v>312</v>
      </c>
      <c r="J38" s="18" t="s">
        <v>22</v>
      </c>
      <c r="K38" s="18"/>
      <c r="L38" s="18"/>
      <c r="M38" s="18"/>
    </row>
    <row r="39" spans="1:13" ht="76.8" customHeight="1">
      <c r="A39" s="18" t="s">
        <v>337</v>
      </c>
      <c r="B39" s="18" t="s">
        <v>326</v>
      </c>
      <c r="C39" s="18" t="s">
        <v>338</v>
      </c>
      <c r="D39" s="18"/>
      <c r="E39" s="19" t="str">
        <f t="shared" si="1"/>
        <v>DA COMPILARE</v>
      </c>
      <c r="F39" s="18" t="s">
        <v>339</v>
      </c>
      <c r="G39" s="18" t="s">
        <v>340</v>
      </c>
      <c r="H39" s="18" t="s">
        <v>341</v>
      </c>
      <c r="I39" s="18" t="s">
        <v>342</v>
      </c>
      <c r="J39" s="18" t="s">
        <v>22</v>
      </c>
      <c r="K39" s="18"/>
      <c r="L39" s="18"/>
      <c r="M39" s="18"/>
    </row>
    <row r="40" spans="1:13" ht="76.8" customHeight="1">
      <c r="A40" s="18" t="s">
        <v>344</v>
      </c>
      <c r="B40" s="18" t="s">
        <v>326</v>
      </c>
      <c r="C40" s="18" t="s">
        <v>345</v>
      </c>
      <c r="D40" s="18"/>
      <c r="E40" s="19" t="str">
        <f t="shared" si="1"/>
        <v>DA COMPILARE</v>
      </c>
      <c r="F40" s="18" t="s">
        <v>346</v>
      </c>
      <c r="G40" s="18" t="s">
        <v>347</v>
      </c>
      <c r="H40" s="18" t="s">
        <v>348</v>
      </c>
      <c r="I40" s="18" t="s">
        <v>349</v>
      </c>
      <c r="J40" s="18" t="s">
        <v>22</v>
      </c>
      <c r="K40" s="18"/>
      <c r="L40" s="18"/>
      <c r="M40" s="18"/>
    </row>
    <row r="41" spans="1:13" ht="76.8" customHeight="1">
      <c r="A41" s="18" t="s">
        <v>350</v>
      </c>
      <c r="B41" s="18" t="s">
        <v>326</v>
      </c>
      <c r="C41" s="18" t="s">
        <v>351</v>
      </c>
      <c r="D41" s="18"/>
      <c r="E41" s="19" t="str">
        <f t="shared" si="1"/>
        <v>DA COMPILARE</v>
      </c>
      <c r="F41" s="18" t="s">
        <v>352</v>
      </c>
      <c r="G41" s="18" t="s">
        <v>353</v>
      </c>
      <c r="H41" s="18" t="s">
        <v>354</v>
      </c>
      <c r="I41" s="18" t="s">
        <v>355</v>
      </c>
      <c r="J41" s="18" t="s">
        <v>22</v>
      </c>
      <c r="K41" s="18"/>
      <c r="L41" s="18"/>
      <c r="M41" s="18"/>
    </row>
    <row r="42" spans="1:13" ht="76.8" customHeight="1">
      <c r="A42" s="18" t="s">
        <v>356</v>
      </c>
      <c r="B42" s="18" t="s">
        <v>326</v>
      </c>
      <c r="C42" s="18" t="s">
        <v>357</v>
      </c>
      <c r="D42" s="18"/>
      <c r="E42" s="19" t="str">
        <f t="shared" si="1"/>
        <v>DA COMPILARE</v>
      </c>
      <c r="F42" s="18" t="s">
        <v>358</v>
      </c>
      <c r="G42" s="18" t="s">
        <v>359</v>
      </c>
      <c r="H42" s="18" t="s">
        <v>360</v>
      </c>
      <c r="I42" s="18" t="s">
        <v>361</v>
      </c>
      <c r="J42" s="18" t="s">
        <v>23</v>
      </c>
      <c r="K42" s="18"/>
      <c r="L42" s="18"/>
      <c r="M42" s="18"/>
    </row>
    <row r="43" spans="1:13" ht="76.8" customHeight="1">
      <c r="A43" s="18" t="s">
        <v>362</v>
      </c>
      <c r="B43" s="18" t="s">
        <v>326</v>
      </c>
      <c r="C43" s="18" t="s">
        <v>363</v>
      </c>
      <c r="D43" s="18"/>
      <c r="E43" s="19" t="str">
        <f t="shared" si="1"/>
        <v>DA COMPILARE</v>
      </c>
      <c r="F43" s="18" t="s">
        <v>364</v>
      </c>
      <c r="G43" s="18" t="s">
        <v>365</v>
      </c>
      <c r="H43" s="18" t="s">
        <v>366</v>
      </c>
      <c r="I43" s="18" t="s">
        <v>367</v>
      </c>
      <c r="J43" s="18" t="s">
        <v>22</v>
      </c>
      <c r="K43" s="18"/>
      <c r="L43" s="18"/>
      <c r="M43" s="18"/>
    </row>
    <row r="44" spans="1:13" ht="76.8" customHeight="1">
      <c r="A44" s="18" t="s">
        <v>368</v>
      </c>
      <c r="B44" s="18" t="s">
        <v>326</v>
      </c>
      <c r="C44" s="18" t="s">
        <v>369</v>
      </c>
      <c r="D44" s="18"/>
      <c r="E44" s="19" t="str">
        <f t="shared" si="1"/>
        <v>DA COMPILARE</v>
      </c>
      <c r="F44" s="18" t="s">
        <v>370</v>
      </c>
      <c r="G44" s="18" t="s">
        <v>371</v>
      </c>
      <c r="H44" s="18" t="s">
        <v>372</v>
      </c>
      <c r="I44" s="18" t="s">
        <v>373</v>
      </c>
      <c r="J44" s="18" t="s">
        <v>22</v>
      </c>
      <c r="K44" s="18"/>
      <c r="L44" s="18"/>
      <c r="M44" s="18"/>
    </row>
    <row r="45" spans="1:13" ht="76.8" customHeight="1">
      <c r="A45" s="18" t="s">
        <v>374</v>
      </c>
      <c r="B45" s="18" t="s">
        <v>326</v>
      </c>
      <c r="C45" s="18" t="s">
        <v>375</v>
      </c>
      <c r="D45" s="18"/>
      <c r="E45" s="19" t="str">
        <f t="shared" si="1"/>
        <v>DA COMPILARE</v>
      </c>
      <c r="F45" s="18" t="s">
        <v>376</v>
      </c>
      <c r="G45" s="18" t="s">
        <v>377</v>
      </c>
      <c r="H45" s="18" t="s">
        <v>378</v>
      </c>
      <c r="I45" s="18" t="s">
        <v>379</v>
      </c>
      <c r="J45" s="18" t="s">
        <v>22</v>
      </c>
      <c r="K45" s="18"/>
      <c r="L45" s="18"/>
      <c r="M45" s="18"/>
    </row>
    <row r="46" spans="1:13" ht="76.8" customHeight="1">
      <c r="A46" s="18" t="s">
        <v>380</v>
      </c>
      <c r="B46" s="18" t="s">
        <v>381</v>
      </c>
      <c r="C46" s="18" t="s">
        <v>382</v>
      </c>
      <c r="D46" s="18"/>
      <c r="E46" s="19" t="str">
        <f t="shared" si="1"/>
        <v>DA COMPILARE</v>
      </c>
      <c r="F46" s="18" t="s">
        <v>383</v>
      </c>
      <c r="G46" s="18" t="s">
        <v>384</v>
      </c>
      <c r="H46" s="18" t="s">
        <v>385</v>
      </c>
      <c r="I46" s="18" t="s">
        <v>386</v>
      </c>
      <c r="J46" s="18" t="s">
        <v>22</v>
      </c>
      <c r="K46" s="18"/>
      <c r="L46" s="18"/>
      <c r="M46" s="18"/>
    </row>
    <row r="47" spans="1:13" ht="76.8" customHeight="1">
      <c r="A47" s="18" t="s">
        <v>387</v>
      </c>
      <c r="B47" s="18" t="s">
        <v>381</v>
      </c>
      <c r="C47" s="18" t="s">
        <v>388</v>
      </c>
      <c r="D47" s="18"/>
      <c r="E47" s="19" t="str">
        <f t="shared" si="1"/>
        <v>DA COMPILARE</v>
      </c>
      <c r="F47" s="18" t="s">
        <v>389</v>
      </c>
      <c r="G47" s="18" t="s">
        <v>390</v>
      </c>
      <c r="H47" s="18" t="s">
        <v>391</v>
      </c>
      <c r="I47" s="18" t="s">
        <v>392</v>
      </c>
      <c r="J47" s="18" t="s">
        <v>22</v>
      </c>
      <c r="K47" s="18"/>
      <c r="L47" s="18"/>
      <c r="M47" s="18"/>
    </row>
    <row r="48" spans="1:13" ht="76.8" customHeight="1">
      <c r="A48" s="18" t="s">
        <v>393</v>
      </c>
      <c r="B48" s="18" t="s">
        <v>381</v>
      </c>
      <c r="C48" s="18" t="s">
        <v>394</v>
      </c>
      <c r="D48" s="18"/>
      <c r="E48" s="19" t="str">
        <f t="shared" si="1"/>
        <v>DA COMPILARE</v>
      </c>
      <c r="F48" s="18" t="s">
        <v>395</v>
      </c>
      <c r="G48" s="18" t="s">
        <v>396</v>
      </c>
      <c r="H48" s="18" t="s">
        <v>397</v>
      </c>
      <c r="I48" s="18" t="s">
        <v>398</v>
      </c>
      <c r="J48" s="18" t="s">
        <v>22</v>
      </c>
      <c r="K48" s="18"/>
      <c r="L48" s="18"/>
      <c r="M48" s="18"/>
    </row>
    <row r="49" spans="1:13" ht="76.8" customHeight="1">
      <c r="A49" s="18" t="s">
        <v>399</v>
      </c>
      <c r="B49" s="18" t="s">
        <v>381</v>
      </c>
      <c r="C49" s="18" t="s">
        <v>400</v>
      </c>
      <c r="D49" s="18"/>
      <c r="E49" s="19" t="str">
        <f t="shared" si="1"/>
        <v>DA COMPILARE</v>
      </c>
      <c r="F49" s="18" t="s">
        <v>401</v>
      </c>
      <c r="G49" s="18" t="s">
        <v>402</v>
      </c>
      <c r="H49" s="18" t="s">
        <v>403</v>
      </c>
      <c r="I49" s="18" t="s">
        <v>233</v>
      </c>
      <c r="J49" s="18" t="s">
        <v>23</v>
      </c>
      <c r="K49" s="18"/>
      <c r="L49" s="18"/>
      <c r="M49" s="18"/>
    </row>
    <row r="50" spans="1:13" ht="76.8" customHeight="1">
      <c r="A50" s="18" t="s">
        <v>404</v>
      </c>
      <c r="B50" s="18" t="s">
        <v>381</v>
      </c>
      <c r="C50" s="18" t="s">
        <v>405</v>
      </c>
      <c r="D50" s="18"/>
      <c r="E50" s="19" t="str">
        <f t="shared" si="1"/>
        <v>DA COMPILARE</v>
      </c>
      <c r="F50" s="18" t="s">
        <v>406</v>
      </c>
      <c r="G50" s="18" t="s">
        <v>407</v>
      </c>
      <c r="H50" s="18" t="s">
        <v>408</v>
      </c>
      <c r="I50" s="18" t="s">
        <v>233</v>
      </c>
      <c r="J50" s="18" t="s">
        <v>23</v>
      </c>
      <c r="K50" s="18"/>
      <c r="L50" s="18"/>
      <c r="M50" s="18"/>
    </row>
    <row r="51" spans="1:13" ht="76.8" customHeight="1">
      <c r="A51" s="18" t="s">
        <v>409</v>
      </c>
      <c r="B51" s="18" t="s">
        <v>381</v>
      </c>
      <c r="C51" s="18" t="s">
        <v>410</v>
      </c>
      <c r="D51" s="18"/>
      <c r="E51" s="19" t="str">
        <f t="shared" si="1"/>
        <v>DA COMPILARE</v>
      </c>
      <c r="F51" s="18" t="s">
        <v>411</v>
      </c>
      <c r="G51" s="18" t="s">
        <v>412</v>
      </c>
      <c r="H51" s="18" t="s">
        <v>413</v>
      </c>
      <c r="I51" s="18" t="s">
        <v>312</v>
      </c>
      <c r="J51" s="18" t="s">
        <v>22</v>
      </c>
      <c r="K51" s="18"/>
      <c r="L51" s="18"/>
      <c r="M51" s="18"/>
    </row>
    <row r="52" spans="1:13" ht="76.8" customHeight="1">
      <c r="A52" s="18" t="s">
        <v>414</v>
      </c>
      <c r="B52" s="18" t="s">
        <v>381</v>
      </c>
      <c r="C52" s="18" t="s">
        <v>415</v>
      </c>
      <c r="D52" s="18"/>
      <c r="E52" s="19" t="str">
        <f t="shared" si="1"/>
        <v>DA COMPILARE</v>
      </c>
      <c r="F52" s="18" t="s">
        <v>416</v>
      </c>
      <c r="G52" s="18" t="s">
        <v>417</v>
      </c>
      <c r="H52" s="18" t="s">
        <v>418</v>
      </c>
      <c r="I52" s="18" t="s">
        <v>419</v>
      </c>
      <c r="J52" s="18" t="s">
        <v>23</v>
      </c>
      <c r="K52" s="18"/>
      <c r="L52" s="18"/>
      <c r="M52" s="18"/>
    </row>
    <row r="53" spans="1:13" ht="76.8" customHeight="1">
      <c r="A53" s="18" t="s">
        <v>420</v>
      </c>
      <c r="B53" s="18" t="s">
        <v>381</v>
      </c>
      <c r="C53" s="18" t="s">
        <v>421</v>
      </c>
      <c r="D53" s="18"/>
      <c r="E53" s="19" t="str">
        <f t="shared" si="1"/>
        <v>DA COMPILARE</v>
      </c>
      <c r="F53" s="18" t="s">
        <v>422</v>
      </c>
      <c r="G53" s="18" t="s">
        <v>423</v>
      </c>
      <c r="H53" s="18" t="s">
        <v>424</v>
      </c>
      <c r="I53" s="18" t="s">
        <v>425</v>
      </c>
      <c r="J53" s="18" t="s">
        <v>24</v>
      </c>
      <c r="K53" s="18"/>
      <c r="L53" s="18"/>
      <c r="M53" s="18"/>
    </row>
    <row r="54" spans="1:13" ht="76.8" customHeight="1">
      <c r="A54" s="18" t="s">
        <v>426</v>
      </c>
      <c r="B54" s="18" t="s">
        <v>381</v>
      </c>
      <c r="C54" s="18" t="s">
        <v>427</v>
      </c>
      <c r="D54" s="18"/>
      <c r="E54" s="19" t="str">
        <f t="shared" si="1"/>
        <v>DA COMPILARE</v>
      </c>
      <c r="F54" s="18" t="s">
        <v>428</v>
      </c>
      <c r="G54" s="18" t="s">
        <v>429</v>
      </c>
      <c r="H54" s="18" t="s">
        <v>430</v>
      </c>
      <c r="I54" s="18" t="s">
        <v>312</v>
      </c>
      <c r="J54" s="18" t="s">
        <v>22</v>
      </c>
      <c r="K54" s="18"/>
      <c r="L54" s="18"/>
      <c r="M54" s="18"/>
    </row>
    <row r="55" spans="1:13" ht="76.8" customHeight="1">
      <c r="A55" s="18" t="s">
        <v>431</v>
      </c>
      <c r="B55" s="18" t="s">
        <v>381</v>
      </c>
      <c r="C55" s="18" t="s">
        <v>432</v>
      </c>
      <c r="D55" s="18"/>
      <c r="E55" s="19" t="str">
        <f t="shared" si="1"/>
        <v>DA COMPILARE</v>
      </c>
      <c r="F55" s="18" t="s">
        <v>433</v>
      </c>
      <c r="G55" s="18" t="s">
        <v>434</v>
      </c>
      <c r="H55" s="18" t="s">
        <v>435</v>
      </c>
      <c r="I55" s="18" t="s">
        <v>436</v>
      </c>
      <c r="J55" s="18" t="s">
        <v>23</v>
      </c>
      <c r="K55" s="18"/>
      <c r="L55" s="18"/>
      <c r="M55" s="18"/>
    </row>
    <row r="56" spans="1:13" ht="76.8" customHeight="1">
      <c r="A56" s="18" t="s">
        <v>437</v>
      </c>
      <c r="B56" s="18" t="s">
        <v>438</v>
      </c>
      <c r="C56" s="18" t="s">
        <v>439</v>
      </c>
      <c r="D56" s="18"/>
      <c r="E56" s="19" t="str">
        <f t="shared" si="1"/>
        <v>DA COMPILARE</v>
      </c>
      <c r="F56" s="18" t="s">
        <v>440</v>
      </c>
      <c r="G56" s="18" t="s">
        <v>441</v>
      </c>
      <c r="H56" s="18" t="s">
        <v>442</v>
      </c>
      <c r="I56" s="18" t="s">
        <v>443</v>
      </c>
      <c r="J56" s="18" t="s">
        <v>22</v>
      </c>
      <c r="K56" s="18"/>
      <c r="L56" s="18"/>
      <c r="M56" s="18"/>
    </row>
    <row r="57" spans="1:13" ht="76.8" customHeight="1">
      <c r="A57" s="18" t="s">
        <v>444</v>
      </c>
      <c r="B57" s="18" t="s">
        <v>438</v>
      </c>
      <c r="C57" s="18" t="s">
        <v>445</v>
      </c>
      <c r="D57" s="18"/>
      <c r="E57" s="19" t="str">
        <f t="shared" si="1"/>
        <v>DA COMPILARE</v>
      </c>
      <c r="F57" s="18" t="s">
        <v>446</v>
      </c>
      <c r="G57" s="18" t="s">
        <v>447</v>
      </c>
      <c r="H57" s="18" t="s">
        <v>448</v>
      </c>
      <c r="I57" s="18" t="s">
        <v>449</v>
      </c>
      <c r="J57" s="18" t="s">
        <v>22</v>
      </c>
      <c r="K57" s="18"/>
      <c r="L57" s="18"/>
      <c r="M57" s="18"/>
    </row>
    <row r="58" spans="1:13" ht="76.8" customHeight="1">
      <c r="A58" s="18" t="s">
        <v>450</v>
      </c>
      <c r="B58" s="18" t="s">
        <v>438</v>
      </c>
      <c r="C58" s="18" t="s">
        <v>451</v>
      </c>
      <c r="D58" s="18"/>
      <c r="E58" s="19" t="str">
        <f t="shared" si="1"/>
        <v>DA COMPILARE</v>
      </c>
      <c r="F58" s="18" t="s">
        <v>452</v>
      </c>
      <c r="G58" s="18" t="s">
        <v>453</v>
      </c>
      <c r="H58" s="18" t="s">
        <v>454</v>
      </c>
      <c r="I58" s="18" t="s">
        <v>455</v>
      </c>
      <c r="J58" s="18" t="s">
        <v>23</v>
      </c>
      <c r="K58" s="18"/>
      <c r="L58" s="18"/>
      <c r="M58" s="18"/>
    </row>
    <row r="59" spans="1:13" ht="76.8" customHeight="1">
      <c r="A59" s="18" t="s">
        <v>456</v>
      </c>
      <c r="B59" s="18" t="s">
        <v>438</v>
      </c>
      <c r="C59" s="18" t="s">
        <v>457</v>
      </c>
      <c r="D59" s="18"/>
      <c r="E59" s="19" t="str">
        <f t="shared" si="1"/>
        <v>DA COMPILARE</v>
      </c>
      <c r="F59" s="18" t="s">
        <v>458</v>
      </c>
      <c r="G59" s="18" t="s">
        <v>459</v>
      </c>
      <c r="H59" s="18" t="s">
        <v>460</v>
      </c>
      <c r="I59" s="18" t="s">
        <v>449</v>
      </c>
      <c r="J59" s="18" t="s">
        <v>22</v>
      </c>
      <c r="K59" s="18"/>
      <c r="L59" s="18"/>
      <c r="M59" s="18"/>
    </row>
    <row r="60" spans="1:13" ht="76.8" customHeight="1">
      <c r="A60" s="18" t="s">
        <v>461</v>
      </c>
      <c r="B60" s="18" t="s">
        <v>438</v>
      </c>
      <c r="C60" s="18" t="s">
        <v>462</v>
      </c>
      <c r="D60" s="18"/>
      <c r="E60" s="19" t="str">
        <f t="shared" si="1"/>
        <v>DA COMPILARE</v>
      </c>
      <c r="F60" s="18" t="s">
        <v>463</v>
      </c>
      <c r="G60" s="18" t="s">
        <v>464</v>
      </c>
      <c r="H60" s="18" t="s">
        <v>465</v>
      </c>
      <c r="I60" s="18" t="s">
        <v>466</v>
      </c>
      <c r="J60" s="18" t="s">
        <v>23</v>
      </c>
      <c r="K60" s="18"/>
      <c r="L60" s="18"/>
      <c r="M60" s="18"/>
    </row>
    <row r="61" spans="1:13" ht="76.8" customHeight="1">
      <c r="A61" s="18" t="s">
        <v>467</v>
      </c>
      <c r="B61" s="18" t="s">
        <v>438</v>
      </c>
      <c r="C61" s="18" t="s">
        <v>468</v>
      </c>
      <c r="D61" s="18"/>
      <c r="E61" s="19" t="str">
        <f t="shared" si="1"/>
        <v>DA COMPILARE</v>
      </c>
      <c r="F61" s="18" t="s">
        <v>469</v>
      </c>
      <c r="G61" s="18" t="s">
        <v>470</v>
      </c>
      <c r="H61" s="18" t="s">
        <v>471</v>
      </c>
      <c r="I61" s="18" t="s">
        <v>472</v>
      </c>
      <c r="J61" s="18" t="s">
        <v>22</v>
      </c>
      <c r="K61" s="18"/>
      <c r="L61" s="18"/>
      <c r="M61" s="18"/>
    </row>
    <row r="62" spans="1:13" ht="76.8" customHeight="1">
      <c r="A62" s="18" t="s">
        <v>473</v>
      </c>
      <c r="B62" s="18" t="s">
        <v>438</v>
      </c>
      <c r="C62" s="18" t="s">
        <v>474</v>
      </c>
      <c r="D62" s="18"/>
      <c r="E62" s="19" t="str">
        <f t="shared" si="1"/>
        <v>DA COMPILARE</v>
      </c>
      <c r="F62" s="18" t="s">
        <v>475</v>
      </c>
      <c r="G62" s="18" t="s">
        <v>476</v>
      </c>
      <c r="H62" s="18" t="s">
        <v>477</v>
      </c>
      <c r="I62" s="18" t="s">
        <v>478</v>
      </c>
      <c r="J62" s="18" t="s">
        <v>22</v>
      </c>
      <c r="K62" s="18"/>
      <c r="L62" s="18"/>
      <c r="M62" s="18"/>
    </row>
    <row r="63" spans="1:13" ht="76.8" customHeight="1">
      <c r="A63" s="18" t="s">
        <v>479</v>
      </c>
      <c r="B63" s="18" t="s">
        <v>438</v>
      </c>
      <c r="C63" s="18" t="s">
        <v>480</v>
      </c>
      <c r="D63" s="18"/>
      <c r="E63" s="19" t="str">
        <f t="shared" si="1"/>
        <v>DA COMPILARE</v>
      </c>
      <c r="F63" s="18" t="s">
        <v>481</v>
      </c>
      <c r="G63" s="18" t="s">
        <v>482</v>
      </c>
      <c r="H63" s="18" t="s">
        <v>483</v>
      </c>
      <c r="I63" s="18" t="s">
        <v>484</v>
      </c>
      <c r="J63" s="18" t="s">
        <v>22</v>
      </c>
      <c r="K63" s="18"/>
      <c r="L63" s="18"/>
      <c r="M63" s="18"/>
    </row>
    <row r="64" spans="1:13" ht="76.8" customHeight="1">
      <c r="A64" s="18" t="s">
        <v>485</v>
      </c>
      <c r="B64" s="18" t="s">
        <v>438</v>
      </c>
      <c r="C64" s="18" t="s">
        <v>486</v>
      </c>
      <c r="D64" s="18"/>
      <c r="E64" s="19" t="str">
        <f t="shared" si="1"/>
        <v>DA COMPILARE</v>
      </c>
      <c r="F64" s="18" t="s">
        <v>487</v>
      </c>
      <c r="G64" s="18" t="s">
        <v>488</v>
      </c>
      <c r="H64" s="18" t="s">
        <v>489</v>
      </c>
      <c r="I64" s="18" t="s">
        <v>490</v>
      </c>
      <c r="J64" s="18" t="s">
        <v>22</v>
      </c>
      <c r="K64" s="18"/>
      <c r="L64" s="18"/>
      <c r="M64" s="18"/>
    </row>
    <row r="65" spans="1:13" ht="76.8" customHeight="1">
      <c r="A65" s="18" t="s">
        <v>491</v>
      </c>
      <c r="B65" s="18" t="s">
        <v>492</v>
      </c>
      <c r="C65" s="18" t="s">
        <v>493</v>
      </c>
      <c r="D65" s="18"/>
      <c r="E65" s="19" t="str">
        <f t="shared" si="1"/>
        <v>DA COMPILARE</v>
      </c>
      <c r="F65" s="18" t="s">
        <v>494</v>
      </c>
      <c r="G65" s="18" t="s">
        <v>495</v>
      </c>
      <c r="H65" s="18" t="s">
        <v>496</v>
      </c>
      <c r="I65" s="18" t="s">
        <v>497</v>
      </c>
      <c r="J65" s="18" t="s">
        <v>22</v>
      </c>
      <c r="K65" s="18"/>
      <c r="L65" s="18"/>
      <c r="M65" s="18"/>
    </row>
    <row r="66" spans="1:13" ht="76.8" customHeight="1">
      <c r="A66" s="18" t="s">
        <v>498</v>
      </c>
      <c r="B66" s="18" t="s">
        <v>492</v>
      </c>
      <c r="C66" s="18" t="s">
        <v>499</v>
      </c>
      <c r="D66" s="18"/>
      <c r="E66" s="19" t="str">
        <f t="shared" ref="E66:E97" si="2">IF(D66="","DA COMPILARE",IF(D66="SI","OK",IF(D66="NP","NON PERTINENTE","AZIONE CORRETTIVA")))</f>
        <v>DA COMPILARE</v>
      </c>
      <c r="F66" s="18" t="s">
        <v>500</v>
      </c>
      <c r="G66" s="18" t="s">
        <v>501</v>
      </c>
      <c r="H66" s="18" t="s">
        <v>502</v>
      </c>
      <c r="I66" s="18" t="s">
        <v>233</v>
      </c>
      <c r="J66" s="18" t="s">
        <v>23</v>
      </c>
      <c r="K66" s="18"/>
      <c r="L66" s="18"/>
      <c r="M66" s="18"/>
    </row>
    <row r="67" spans="1:13" ht="76.8" customHeight="1">
      <c r="A67" s="18" t="s">
        <v>503</v>
      </c>
      <c r="B67" s="18" t="s">
        <v>492</v>
      </c>
      <c r="C67" s="18" t="s">
        <v>504</v>
      </c>
      <c r="D67" s="18"/>
      <c r="E67" s="19" t="str">
        <f t="shared" si="2"/>
        <v>DA COMPILARE</v>
      </c>
      <c r="F67" s="18" t="s">
        <v>505</v>
      </c>
      <c r="G67" s="18" t="s">
        <v>506</v>
      </c>
      <c r="H67" s="18" t="s">
        <v>507</v>
      </c>
      <c r="I67" s="18" t="s">
        <v>508</v>
      </c>
      <c r="J67" s="18" t="s">
        <v>22</v>
      </c>
      <c r="K67" s="18"/>
      <c r="L67" s="18"/>
      <c r="M67" s="18"/>
    </row>
    <row r="68" spans="1:13" ht="76.8" customHeight="1">
      <c r="A68" s="18" t="s">
        <v>509</v>
      </c>
      <c r="B68" s="18" t="s">
        <v>492</v>
      </c>
      <c r="C68" s="18" t="s">
        <v>510</v>
      </c>
      <c r="D68" s="18"/>
      <c r="E68" s="19" t="str">
        <f t="shared" si="2"/>
        <v>DA COMPILARE</v>
      </c>
      <c r="F68" s="18" t="s">
        <v>511</v>
      </c>
      <c r="G68" s="18" t="s">
        <v>512</v>
      </c>
      <c r="H68" s="18" t="s">
        <v>513</v>
      </c>
      <c r="I68" s="18" t="s">
        <v>514</v>
      </c>
      <c r="J68" s="18" t="s">
        <v>22</v>
      </c>
      <c r="K68" s="18"/>
      <c r="L68" s="18"/>
      <c r="M68" s="18"/>
    </row>
    <row r="69" spans="1:13" ht="76.8" customHeight="1">
      <c r="A69" s="18" t="s">
        <v>515</v>
      </c>
      <c r="B69" s="18" t="s">
        <v>492</v>
      </c>
      <c r="C69" s="18" t="s">
        <v>516</v>
      </c>
      <c r="D69" s="18"/>
      <c r="E69" s="19" t="str">
        <f t="shared" si="2"/>
        <v>DA COMPILARE</v>
      </c>
      <c r="F69" s="18" t="s">
        <v>517</v>
      </c>
      <c r="G69" s="18" t="s">
        <v>518</v>
      </c>
      <c r="H69" s="18" t="s">
        <v>519</v>
      </c>
      <c r="I69" s="18" t="s">
        <v>520</v>
      </c>
      <c r="J69" s="18" t="s">
        <v>23</v>
      </c>
      <c r="K69" s="18"/>
      <c r="L69" s="18"/>
      <c r="M69" s="18"/>
    </row>
    <row r="70" spans="1:13" ht="76.8" customHeight="1">
      <c r="A70" s="18" t="s">
        <v>521</v>
      </c>
      <c r="B70" s="18" t="s">
        <v>492</v>
      </c>
      <c r="C70" s="18" t="s">
        <v>522</v>
      </c>
      <c r="D70" s="18"/>
      <c r="E70" s="19" t="str">
        <f t="shared" si="2"/>
        <v>DA COMPILARE</v>
      </c>
      <c r="F70" s="18" t="s">
        <v>523</v>
      </c>
      <c r="G70" s="18" t="s">
        <v>524</v>
      </c>
      <c r="H70" s="18" t="s">
        <v>525</v>
      </c>
      <c r="I70" s="18" t="s">
        <v>526</v>
      </c>
      <c r="J70" s="18" t="s">
        <v>22</v>
      </c>
      <c r="K70" s="18"/>
      <c r="L70" s="18"/>
      <c r="M70" s="18"/>
    </row>
    <row r="71" spans="1:13" ht="76.8" customHeight="1">
      <c r="A71" s="18" t="s">
        <v>527</v>
      </c>
      <c r="B71" s="18" t="s">
        <v>528</v>
      </c>
      <c r="C71" s="18" t="s">
        <v>529</v>
      </c>
      <c r="D71" s="18"/>
      <c r="E71" s="19" t="str">
        <f t="shared" si="2"/>
        <v>DA COMPILARE</v>
      </c>
      <c r="F71" s="18" t="s">
        <v>530</v>
      </c>
      <c r="G71" s="18" t="s">
        <v>531</v>
      </c>
      <c r="H71" s="18" t="s">
        <v>532</v>
      </c>
      <c r="I71" s="18" t="s">
        <v>533</v>
      </c>
      <c r="J71" s="18" t="s">
        <v>22</v>
      </c>
      <c r="K71" s="18"/>
      <c r="L71" s="18"/>
      <c r="M71" s="18"/>
    </row>
    <row r="72" spans="1:13" ht="76.8" customHeight="1">
      <c r="A72" s="18" t="s">
        <v>534</v>
      </c>
      <c r="B72" s="18" t="s">
        <v>528</v>
      </c>
      <c r="C72" s="18" t="s">
        <v>535</v>
      </c>
      <c r="D72" s="18"/>
      <c r="E72" s="19" t="str">
        <f t="shared" si="2"/>
        <v>DA COMPILARE</v>
      </c>
      <c r="F72" s="18" t="s">
        <v>536</v>
      </c>
      <c r="G72" s="18" t="s">
        <v>537</v>
      </c>
      <c r="H72" s="18" t="s">
        <v>538</v>
      </c>
      <c r="I72" s="18" t="s">
        <v>539</v>
      </c>
      <c r="J72" s="18" t="s">
        <v>22</v>
      </c>
      <c r="K72" s="18"/>
      <c r="L72" s="18"/>
      <c r="M72" s="18"/>
    </row>
    <row r="73" spans="1:13" ht="76.8" customHeight="1">
      <c r="A73" s="18" t="s">
        <v>540</v>
      </c>
      <c r="B73" s="18" t="s">
        <v>528</v>
      </c>
      <c r="C73" s="18" t="s">
        <v>541</v>
      </c>
      <c r="D73" s="18"/>
      <c r="E73" s="19" t="str">
        <f t="shared" si="2"/>
        <v>DA COMPILARE</v>
      </c>
      <c r="F73" s="18" t="s">
        <v>542</v>
      </c>
      <c r="G73" s="18" t="s">
        <v>543</v>
      </c>
      <c r="H73" s="18" t="s">
        <v>544</v>
      </c>
      <c r="I73" s="18" t="s">
        <v>379</v>
      </c>
      <c r="J73" s="18" t="s">
        <v>22</v>
      </c>
      <c r="K73" s="18"/>
      <c r="L73" s="18"/>
      <c r="M73" s="18"/>
    </row>
    <row r="74" spans="1:13" ht="76.8" customHeight="1">
      <c r="A74" s="18" t="s">
        <v>545</v>
      </c>
      <c r="B74" s="18" t="s">
        <v>528</v>
      </c>
      <c r="C74" s="18" t="s">
        <v>546</v>
      </c>
      <c r="D74" s="18"/>
      <c r="E74" s="19" t="str">
        <f t="shared" si="2"/>
        <v>DA COMPILARE</v>
      </c>
      <c r="F74" s="18" t="s">
        <v>547</v>
      </c>
      <c r="G74" s="18" t="s">
        <v>548</v>
      </c>
      <c r="H74" s="18" t="s">
        <v>549</v>
      </c>
      <c r="I74" s="18" t="s">
        <v>550</v>
      </c>
      <c r="J74" s="18" t="s">
        <v>22</v>
      </c>
      <c r="K74" s="18"/>
      <c r="L74" s="18"/>
      <c r="M74" s="18"/>
    </row>
    <row r="75" spans="1:13" ht="76.8" customHeight="1">
      <c r="A75" s="18" t="s">
        <v>551</v>
      </c>
      <c r="B75" s="18" t="s">
        <v>528</v>
      </c>
      <c r="C75" s="18" t="s">
        <v>552</v>
      </c>
      <c r="D75" s="18"/>
      <c r="E75" s="19" t="str">
        <f t="shared" si="2"/>
        <v>DA COMPILARE</v>
      </c>
      <c r="F75" s="18" t="s">
        <v>553</v>
      </c>
      <c r="G75" s="18" t="s">
        <v>554</v>
      </c>
      <c r="H75" s="18" t="s">
        <v>555</v>
      </c>
      <c r="I75" s="18" t="s">
        <v>196</v>
      </c>
      <c r="J75" s="18" t="s">
        <v>22</v>
      </c>
      <c r="K75" s="18"/>
      <c r="L75" s="18"/>
      <c r="M75" s="18"/>
    </row>
    <row r="76" spans="1:13" ht="76.8" customHeight="1">
      <c r="A76" s="18" t="s">
        <v>556</v>
      </c>
      <c r="B76" s="18" t="s">
        <v>528</v>
      </c>
      <c r="C76" s="18" t="s">
        <v>557</v>
      </c>
      <c r="D76" s="18"/>
      <c r="E76" s="19" t="str">
        <f t="shared" si="2"/>
        <v>DA COMPILARE</v>
      </c>
      <c r="F76" s="18" t="s">
        <v>558</v>
      </c>
      <c r="G76" s="18" t="s">
        <v>559</v>
      </c>
      <c r="H76" s="18" t="s">
        <v>560</v>
      </c>
      <c r="I76" s="18" t="s">
        <v>379</v>
      </c>
      <c r="J76" s="18" t="s">
        <v>22</v>
      </c>
      <c r="K76" s="18"/>
      <c r="L76" s="18"/>
      <c r="M76" s="18"/>
    </row>
    <row r="77" spans="1:13" ht="76.8" customHeight="1">
      <c r="A77" s="18" t="s">
        <v>561</v>
      </c>
      <c r="B77" s="18" t="s">
        <v>528</v>
      </c>
      <c r="C77" s="18" t="s">
        <v>562</v>
      </c>
      <c r="D77" s="18"/>
      <c r="E77" s="19" t="str">
        <f t="shared" si="2"/>
        <v>DA COMPILARE</v>
      </c>
      <c r="F77" s="18" t="s">
        <v>563</v>
      </c>
      <c r="G77" s="18" t="s">
        <v>564</v>
      </c>
      <c r="H77" s="18" t="s">
        <v>565</v>
      </c>
      <c r="I77" s="18" t="s">
        <v>566</v>
      </c>
      <c r="J77" s="18" t="s">
        <v>23</v>
      </c>
      <c r="K77" s="18"/>
      <c r="L77" s="18"/>
      <c r="M77" s="18"/>
    </row>
    <row r="78" spans="1:13" ht="76.8" customHeight="1">
      <c r="A78" s="18" t="s">
        <v>567</v>
      </c>
      <c r="B78" s="18" t="s">
        <v>568</v>
      </c>
      <c r="C78" s="18" t="s">
        <v>569</v>
      </c>
      <c r="D78" s="18"/>
      <c r="E78" s="19" t="str">
        <f t="shared" si="2"/>
        <v>DA COMPILARE</v>
      </c>
      <c r="F78" s="18" t="s">
        <v>570</v>
      </c>
      <c r="G78" s="18" t="s">
        <v>571</v>
      </c>
      <c r="H78" s="18" t="s">
        <v>572</v>
      </c>
      <c r="I78" s="18" t="s">
        <v>573</v>
      </c>
      <c r="J78" s="18" t="s">
        <v>22</v>
      </c>
      <c r="K78" s="18"/>
      <c r="L78" s="18"/>
      <c r="M78" s="18"/>
    </row>
    <row r="79" spans="1:13" ht="76.8" customHeight="1">
      <c r="A79" s="18" t="s">
        <v>574</v>
      </c>
      <c r="B79" s="18" t="s">
        <v>568</v>
      </c>
      <c r="C79" s="18" t="s">
        <v>575</v>
      </c>
      <c r="D79" s="18"/>
      <c r="E79" s="19" t="str">
        <f t="shared" si="2"/>
        <v>DA COMPILARE</v>
      </c>
      <c r="F79" s="18" t="s">
        <v>576</v>
      </c>
      <c r="G79" s="18" t="s">
        <v>577</v>
      </c>
      <c r="H79" s="18" t="s">
        <v>578</v>
      </c>
      <c r="I79" s="18" t="s">
        <v>579</v>
      </c>
      <c r="J79" s="18" t="s">
        <v>23</v>
      </c>
      <c r="K79" s="18"/>
      <c r="L79" s="18"/>
      <c r="M79" s="18"/>
    </row>
    <row r="80" spans="1:13" ht="76.8" customHeight="1">
      <c r="A80" s="18" t="s">
        <v>580</v>
      </c>
      <c r="B80" s="18" t="s">
        <v>568</v>
      </c>
      <c r="C80" s="18" t="s">
        <v>581</v>
      </c>
      <c r="D80" s="18"/>
      <c r="E80" s="19" t="str">
        <f t="shared" si="2"/>
        <v>DA COMPILARE</v>
      </c>
      <c r="F80" s="18" t="s">
        <v>582</v>
      </c>
      <c r="G80" s="18" t="s">
        <v>583</v>
      </c>
      <c r="H80" s="18" t="s">
        <v>584</v>
      </c>
      <c r="I80" s="18" t="s">
        <v>585</v>
      </c>
      <c r="J80" s="18" t="s">
        <v>22</v>
      </c>
      <c r="K80" s="18"/>
      <c r="L80" s="18"/>
      <c r="M80" s="18"/>
    </row>
    <row r="81" spans="1:13" ht="76.8" customHeight="1">
      <c r="A81" s="18" t="s">
        <v>586</v>
      </c>
      <c r="B81" s="18" t="s">
        <v>568</v>
      </c>
      <c r="C81" s="18" t="s">
        <v>587</v>
      </c>
      <c r="D81" s="18"/>
      <c r="E81" s="19" t="str">
        <f t="shared" si="2"/>
        <v>DA COMPILARE</v>
      </c>
      <c r="F81" s="18" t="s">
        <v>588</v>
      </c>
      <c r="G81" s="18" t="s">
        <v>589</v>
      </c>
      <c r="H81" s="18" t="s">
        <v>590</v>
      </c>
      <c r="I81" s="18" t="s">
        <v>591</v>
      </c>
      <c r="J81" s="18" t="s">
        <v>22</v>
      </c>
      <c r="K81" s="18"/>
      <c r="L81" s="18"/>
      <c r="M81" s="18"/>
    </row>
    <row r="82" spans="1:13" ht="76.8" customHeight="1">
      <c r="A82" s="18" t="s">
        <v>592</v>
      </c>
      <c r="B82" s="18" t="s">
        <v>568</v>
      </c>
      <c r="C82" s="18" t="s">
        <v>593</v>
      </c>
      <c r="D82" s="18"/>
      <c r="E82" s="19" t="str">
        <f t="shared" si="2"/>
        <v>DA COMPILARE</v>
      </c>
      <c r="F82" s="18" t="s">
        <v>594</v>
      </c>
      <c r="G82" s="18" t="s">
        <v>595</v>
      </c>
      <c r="H82" s="18" t="s">
        <v>596</v>
      </c>
      <c r="I82" s="18" t="s">
        <v>597</v>
      </c>
      <c r="J82" s="18" t="s">
        <v>23</v>
      </c>
      <c r="K82" s="18"/>
      <c r="L82" s="18"/>
      <c r="M82" s="18"/>
    </row>
    <row r="83" spans="1:13" ht="76.8" customHeight="1">
      <c r="A83" s="18" t="s">
        <v>598</v>
      </c>
      <c r="B83" s="18" t="s">
        <v>568</v>
      </c>
      <c r="C83" s="18" t="s">
        <v>599</v>
      </c>
      <c r="D83" s="18"/>
      <c r="E83" s="19" t="str">
        <f t="shared" si="2"/>
        <v>DA COMPILARE</v>
      </c>
      <c r="F83" s="18" t="s">
        <v>600</v>
      </c>
      <c r="G83" s="18" t="s">
        <v>601</v>
      </c>
      <c r="H83" s="18" t="s">
        <v>602</v>
      </c>
      <c r="I83" s="18" t="s">
        <v>603</v>
      </c>
      <c r="J83" s="18" t="s">
        <v>23</v>
      </c>
      <c r="K83" s="18"/>
      <c r="L83" s="18"/>
      <c r="M83" s="18"/>
    </row>
    <row r="84" spans="1:13" ht="76.8" customHeight="1">
      <c r="A84" s="18" t="s">
        <v>604</v>
      </c>
      <c r="B84" s="18" t="s">
        <v>568</v>
      </c>
      <c r="C84" s="18" t="s">
        <v>605</v>
      </c>
      <c r="D84" s="18"/>
      <c r="E84" s="19" t="str">
        <f t="shared" si="2"/>
        <v>DA COMPILARE</v>
      </c>
      <c r="F84" s="18" t="s">
        <v>606</v>
      </c>
      <c r="G84" s="18" t="s">
        <v>607</v>
      </c>
      <c r="H84" s="18" t="s">
        <v>608</v>
      </c>
      <c r="I84" s="18" t="s">
        <v>603</v>
      </c>
      <c r="J84" s="18" t="s">
        <v>23</v>
      </c>
      <c r="K84" s="18"/>
      <c r="L84" s="18"/>
      <c r="M84" s="18"/>
    </row>
    <row r="85" spans="1:13" ht="76.8" customHeight="1">
      <c r="A85" s="18" t="s">
        <v>609</v>
      </c>
      <c r="B85" s="18" t="s">
        <v>568</v>
      </c>
      <c r="C85" s="18" t="s">
        <v>610</v>
      </c>
      <c r="D85" s="18"/>
      <c r="E85" s="19" t="str">
        <f t="shared" si="2"/>
        <v>DA COMPILARE</v>
      </c>
      <c r="F85" s="18" t="s">
        <v>611</v>
      </c>
      <c r="G85" s="18" t="s">
        <v>612</v>
      </c>
      <c r="H85" s="18" t="s">
        <v>613</v>
      </c>
      <c r="I85" s="18" t="s">
        <v>614</v>
      </c>
      <c r="J85" s="18" t="s">
        <v>22</v>
      </c>
      <c r="K85" s="18"/>
      <c r="L85" s="18"/>
      <c r="M85" s="18"/>
    </row>
    <row r="86" spans="1:13" ht="76.8" customHeight="1">
      <c r="A86" s="18" t="s">
        <v>615</v>
      </c>
      <c r="B86" s="18" t="s">
        <v>568</v>
      </c>
      <c r="C86" s="18" t="s">
        <v>616</v>
      </c>
      <c r="D86" s="18"/>
      <c r="E86" s="19" t="str">
        <f t="shared" si="2"/>
        <v>DA COMPILARE</v>
      </c>
      <c r="F86" s="18" t="s">
        <v>617</v>
      </c>
      <c r="G86" s="18" t="s">
        <v>618</v>
      </c>
      <c r="H86" s="18" t="s">
        <v>619</v>
      </c>
      <c r="I86" s="18" t="s">
        <v>614</v>
      </c>
      <c r="J86" s="18" t="s">
        <v>22</v>
      </c>
      <c r="K86" s="18"/>
      <c r="L86" s="18"/>
      <c r="M86" s="18"/>
    </row>
    <row r="87" spans="1:13" ht="76.8" customHeight="1">
      <c r="A87" s="18" t="s">
        <v>620</v>
      </c>
      <c r="B87" s="18" t="s">
        <v>568</v>
      </c>
      <c r="C87" s="18" t="s">
        <v>621</v>
      </c>
      <c r="D87" s="18"/>
      <c r="E87" s="19" t="str">
        <f t="shared" si="2"/>
        <v>DA COMPILARE</v>
      </c>
      <c r="F87" s="18" t="s">
        <v>622</v>
      </c>
      <c r="G87" s="18" t="s">
        <v>623</v>
      </c>
      <c r="H87" s="18" t="s">
        <v>624</v>
      </c>
      <c r="I87" s="18" t="s">
        <v>625</v>
      </c>
      <c r="J87" s="18" t="s">
        <v>23</v>
      </c>
      <c r="K87" s="18"/>
      <c r="L87" s="18"/>
      <c r="M87" s="18"/>
    </row>
    <row r="88" spans="1:13" ht="76.8" customHeight="1">
      <c r="A88" s="18" t="s">
        <v>626</v>
      </c>
      <c r="B88" s="18" t="s">
        <v>568</v>
      </c>
      <c r="C88" s="18" t="s">
        <v>627</v>
      </c>
      <c r="D88" s="18"/>
      <c r="E88" s="19" t="str">
        <f t="shared" si="2"/>
        <v>DA COMPILARE</v>
      </c>
      <c r="F88" s="18" t="s">
        <v>628</v>
      </c>
      <c r="G88" s="18" t="s">
        <v>629</v>
      </c>
      <c r="H88" s="18" t="s">
        <v>630</v>
      </c>
      <c r="I88" s="18" t="s">
        <v>631</v>
      </c>
      <c r="J88" s="18" t="s">
        <v>23</v>
      </c>
      <c r="K88" s="18"/>
      <c r="L88" s="18"/>
      <c r="M88" s="18"/>
    </row>
    <row r="89" spans="1:13" ht="76.8" customHeight="1">
      <c r="A89" s="18" t="s">
        <v>632</v>
      </c>
      <c r="B89" s="18" t="s">
        <v>568</v>
      </c>
      <c r="C89" s="18" t="s">
        <v>633</v>
      </c>
      <c r="D89" s="18"/>
      <c r="E89" s="19" t="str">
        <f t="shared" si="2"/>
        <v>DA COMPILARE</v>
      </c>
      <c r="F89" s="18" t="s">
        <v>634</v>
      </c>
      <c r="G89" s="18" t="s">
        <v>635</v>
      </c>
      <c r="H89" s="18" t="s">
        <v>636</v>
      </c>
      <c r="I89" s="18" t="s">
        <v>637</v>
      </c>
      <c r="J89" s="18" t="s">
        <v>22</v>
      </c>
      <c r="K89" s="18"/>
      <c r="L89" s="18"/>
      <c r="M89" s="18"/>
    </row>
    <row r="90" spans="1:13" ht="76.8" customHeight="1">
      <c r="A90" s="18" t="s">
        <v>638</v>
      </c>
      <c r="B90" s="18" t="s">
        <v>568</v>
      </c>
      <c r="C90" s="18" t="s">
        <v>639</v>
      </c>
      <c r="D90" s="18"/>
      <c r="E90" s="19" t="str">
        <f t="shared" si="2"/>
        <v>DA COMPILARE</v>
      </c>
      <c r="F90" s="18" t="s">
        <v>640</v>
      </c>
      <c r="G90" s="18" t="s">
        <v>641</v>
      </c>
      <c r="H90" s="18" t="s">
        <v>642</v>
      </c>
      <c r="I90" s="18" t="s">
        <v>88</v>
      </c>
      <c r="J90" s="18" t="s">
        <v>22</v>
      </c>
      <c r="K90" s="18"/>
      <c r="L90" s="18"/>
      <c r="M90" s="18"/>
    </row>
    <row r="91" spans="1:13" ht="76.8" customHeight="1">
      <c r="A91" s="18" t="s">
        <v>643</v>
      </c>
      <c r="B91" s="18" t="s">
        <v>568</v>
      </c>
      <c r="C91" s="18" t="s">
        <v>644</v>
      </c>
      <c r="D91" s="18"/>
      <c r="E91" s="19" t="str">
        <f t="shared" si="2"/>
        <v>DA COMPILARE</v>
      </c>
      <c r="F91" s="18" t="s">
        <v>645</v>
      </c>
      <c r="G91" s="18" t="s">
        <v>646</v>
      </c>
      <c r="H91" s="18" t="s">
        <v>647</v>
      </c>
      <c r="I91" s="18" t="s">
        <v>648</v>
      </c>
      <c r="J91" s="18" t="s">
        <v>22</v>
      </c>
      <c r="K91" s="18"/>
      <c r="L91" s="18"/>
      <c r="M91" s="18"/>
    </row>
    <row r="92" spans="1:13" ht="76.8" customHeight="1">
      <c r="A92" s="18" t="s">
        <v>649</v>
      </c>
      <c r="B92" s="18" t="s">
        <v>568</v>
      </c>
      <c r="C92" s="18" t="s">
        <v>650</v>
      </c>
      <c r="D92" s="18"/>
      <c r="E92" s="19" t="str">
        <f t="shared" si="2"/>
        <v>DA COMPILARE</v>
      </c>
      <c r="F92" s="18" t="s">
        <v>651</v>
      </c>
      <c r="G92" s="18" t="s">
        <v>652</v>
      </c>
      <c r="H92" s="18" t="s">
        <v>653</v>
      </c>
      <c r="I92" s="18" t="s">
        <v>654</v>
      </c>
      <c r="J92" s="18" t="s">
        <v>23</v>
      </c>
      <c r="K92" s="18"/>
      <c r="L92" s="18"/>
      <c r="M92" s="18"/>
    </row>
    <row r="93" spans="1:13" ht="76.8" customHeight="1">
      <c r="A93" s="18" t="s">
        <v>655</v>
      </c>
      <c r="B93" s="18" t="s">
        <v>568</v>
      </c>
      <c r="C93" s="18" t="s">
        <v>656</v>
      </c>
      <c r="D93" s="18"/>
      <c r="E93" s="19" t="str">
        <f t="shared" si="2"/>
        <v>DA COMPILARE</v>
      </c>
      <c r="F93" s="18" t="s">
        <v>657</v>
      </c>
      <c r="G93" s="18" t="s">
        <v>658</v>
      </c>
      <c r="H93" s="18" t="s">
        <v>659</v>
      </c>
      <c r="I93" s="18" t="s">
        <v>660</v>
      </c>
      <c r="J93" s="18" t="s">
        <v>22</v>
      </c>
      <c r="K93" s="18"/>
      <c r="L93" s="18"/>
      <c r="M93" s="18"/>
    </row>
    <row r="94" spans="1:13" ht="76.8" customHeight="1">
      <c r="A94" s="18" t="s">
        <v>661</v>
      </c>
      <c r="B94" s="18" t="s">
        <v>568</v>
      </c>
      <c r="C94" s="18" t="s">
        <v>662</v>
      </c>
      <c r="D94" s="18"/>
      <c r="E94" s="19" t="str">
        <f t="shared" si="2"/>
        <v>DA COMPILARE</v>
      </c>
      <c r="F94" s="18" t="s">
        <v>663</v>
      </c>
      <c r="G94" s="18" t="s">
        <v>664</v>
      </c>
      <c r="H94" s="18" t="s">
        <v>665</v>
      </c>
      <c r="I94" s="18" t="s">
        <v>666</v>
      </c>
      <c r="J94" s="18" t="s">
        <v>22</v>
      </c>
      <c r="K94" s="18"/>
      <c r="L94" s="18"/>
      <c r="M94" s="18"/>
    </row>
  </sheetData>
  <sheetProtection sheet="1" objects="1" scenarios="1" selectLockedCells="1"/>
  <conditionalFormatting sqref="E2:E94">
    <cfRule type="expression" dxfId="21" priority="1">
      <formula>$E2="AZIONE CORRETTIVA"</formula>
    </cfRule>
    <cfRule type="expression" dxfId="20" priority="2">
      <formula>$E2="OK"</formula>
    </cfRule>
    <cfRule type="expression" dxfId="19" priority="3">
      <formula>$E2="DA COMPILARE"</formula>
    </cfRule>
  </conditionalFormatting>
  <conditionalFormatting sqref="J2:J94">
    <cfRule type="expression" dxfId="18" priority="4">
      <formula>$J2="Alta"</formula>
    </cfRule>
    <cfRule type="expression" dxfId="17" priority="5">
      <formula>$J2="Media"</formula>
    </cfRule>
    <cfRule type="expression" dxfId="16" priority="6">
      <formula>$J2="Bassa"</formula>
    </cfRule>
  </conditionalFormatting>
  <dataValidations count="2">
    <dataValidation type="list" sqref="D2:D94" xr:uid="{00000000-0002-0000-0200-000000000000}">
      <formula1>"SI,NO,NP,PARZIALE,DA VERIFICARE"</formula1>
    </dataValidation>
    <dataValidation type="list" sqref="J2:J94" xr:uid="{00000000-0002-0000-0200-000001000000}">
      <formula1>"Alta,Media,Bassa"</formula1>
    </dataValidation>
  </dataValidations>
  <pageMargins left="0.70866141732283472" right="0.70866141732283472" top="0.74803149606299213" bottom="0.74803149606299213" header="0.31496062992125984" footer="0.31496062992125984"/>
  <pageSetup paperSize="9" scale="24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showGridLines="0" workbookViewId="0">
      <selection activeCell="F1" sqref="F1:XFD1048576"/>
    </sheetView>
  </sheetViews>
  <sheetFormatPr defaultColWidth="0" defaultRowHeight="13.8"/>
  <cols>
    <col min="1" max="1" width="18" customWidth="1"/>
    <col min="2" max="2" width="42" customWidth="1"/>
    <col min="3" max="3" width="52" customWidth="1"/>
    <col min="4" max="4" width="70" customWidth="1"/>
    <col min="5" max="5" width="1.8984375" customWidth="1"/>
  </cols>
  <sheetData>
    <row r="1" spans="1:4">
      <c r="A1" s="1" t="s">
        <v>667</v>
      </c>
      <c r="B1" s="1" t="s">
        <v>668</v>
      </c>
      <c r="C1" s="1" t="s">
        <v>669</v>
      </c>
      <c r="D1" s="1" t="s">
        <v>670</v>
      </c>
    </row>
    <row r="2" spans="1:4" ht="43.2" customHeight="1">
      <c r="A2" s="2" t="s">
        <v>671</v>
      </c>
      <c r="B2" s="2" t="s">
        <v>672</v>
      </c>
      <c r="C2" s="2" t="s">
        <v>673</v>
      </c>
      <c r="D2" s="2"/>
    </row>
    <row r="3" spans="1:4" ht="43.2" customHeight="1">
      <c r="A3" s="2" t="s">
        <v>674</v>
      </c>
      <c r="B3" s="2" t="s">
        <v>675</v>
      </c>
      <c r="C3" s="2" t="s">
        <v>676</v>
      </c>
      <c r="D3" s="2" t="s">
        <v>677</v>
      </c>
    </row>
    <row r="4" spans="1:4" ht="43.2" customHeight="1">
      <c r="A4" s="2" t="s">
        <v>678</v>
      </c>
      <c r="B4" s="2" t="s">
        <v>679</v>
      </c>
      <c r="C4" s="2" t="s">
        <v>680</v>
      </c>
      <c r="D4" s="2" t="s">
        <v>681</v>
      </c>
    </row>
    <row r="5" spans="1:4" ht="43.2" customHeight="1">
      <c r="A5" s="2" t="s">
        <v>682</v>
      </c>
      <c r="B5" s="2" t="s">
        <v>683</v>
      </c>
      <c r="C5" s="2" t="s">
        <v>684</v>
      </c>
      <c r="D5" s="2" t="s">
        <v>685</v>
      </c>
    </row>
    <row r="6" spans="1:4" ht="43.2" customHeight="1">
      <c r="A6" s="2" t="s">
        <v>686</v>
      </c>
      <c r="B6" s="2" t="s">
        <v>687</v>
      </c>
      <c r="C6" s="2" t="s">
        <v>688</v>
      </c>
      <c r="D6" s="2" t="s">
        <v>689</v>
      </c>
    </row>
    <row r="7" spans="1:4" ht="43.2" customHeight="1">
      <c r="A7" s="2" t="s">
        <v>690</v>
      </c>
      <c r="B7" s="2" t="s">
        <v>691</v>
      </c>
      <c r="C7" s="2" t="s">
        <v>692</v>
      </c>
      <c r="D7" s="2" t="s">
        <v>183</v>
      </c>
    </row>
    <row r="8" spans="1:4" ht="43.2" customHeight="1">
      <c r="A8" s="2" t="s">
        <v>693</v>
      </c>
      <c r="B8" s="2" t="s">
        <v>694</v>
      </c>
      <c r="C8" s="2" t="s">
        <v>695</v>
      </c>
      <c r="D8" s="2" t="s">
        <v>190</v>
      </c>
    </row>
    <row r="9" spans="1:4" ht="43.2" customHeight="1">
      <c r="A9" s="2" t="s">
        <v>696</v>
      </c>
      <c r="B9" s="2" t="s">
        <v>697</v>
      </c>
      <c r="C9" s="2" t="s">
        <v>698</v>
      </c>
      <c r="D9" s="2" t="s">
        <v>699</v>
      </c>
    </row>
    <row r="10" spans="1:4" ht="43.2" customHeight="1">
      <c r="A10" s="2" t="s">
        <v>700</v>
      </c>
      <c r="B10" s="2" t="s">
        <v>701</v>
      </c>
      <c r="C10" s="2" t="s">
        <v>702</v>
      </c>
      <c r="D10" s="2" t="s">
        <v>343</v>
      </c>
    </row>
    <row r="11" spans="1:4" ht="43.2" customHeight="1">
      <c r="A11" s="2" t="s">
        <v>703</v>
      </c>
      <c r="B11" s="2" t="s">
        <v>704</v>
      </c>
      <c r="C11" s="2" t="s">
        <v>705</v>
      </c>
      <c r="D11" s="2" t="s">
        <v>706</v>
      </c>
    </row>
    <row r="12" spans="1:4" ht="43.2" customHeight="1">
      <c r="A12" s="2" t="s">
        <v>707</v>
      </c>
      <c r="B12" s="2" t="s">
        <v>708</v>
      </c>
      <c r="C12" s="2" t="s">
        <v>709</v>
      </c>
      <c r="D12" s="2" t="s">
        <v>710</v>
      </c>
    </row>
    <row r="13" spans="1:4" ht="43.2" customHeight="1">
      <c r="A13" s="2" t="s">
        <v>711</v>
      </c>
      <c r="B13" s="2" t="s">
        <v>712</v>
      </c>
      <c r="C13" s="2" t="s">
        <v>713</v>
      </c>
      <c r="D13" s="2" t="s">
        <v>714</v>
      </c>
    </row>
    <row r="14" spans="1:4" ht="43.2" customHeight="1">
      <c r="A14" s="2" t="s">
        <v>715</v>
      </c>
      <c r="B14" s="2" t="s">
        <v>716</v>
      </c>
      <c r="C14" s="2" t="s">
        <v>717</v>
      </c>
      <c r="D14" s="2" t="s">
        <v>718</v>
      </c>
    </row>
    <row r="15" spans="1:4" ht="43.2" customHeight="1">
      <c r="A15" s="2" t="s">
        <v>719</v>
      </c>
      <c r="B15" s="2" t="s">
        <v>720</v>
      </c>
      <c r="C15" s="2" t="s">
        <v>721</v>
      </c>
      <c r="D15" s="2" t="s">
        <v>722</v>
      </c>
    </row>
    <row r="16" spans="1:4" ht="43.2" customHeight="1">
      <c r="A16" s="2" t="s">
        <v>723</v>
      </c>
      <c r="B16" s="2" t="s">
        <v>724</v>
      </c>
      <c r="C16" s="2" t="s">
        <v>725</v>
      </c>
      <c r="D16" s="2" t="s">
        <v>726</v>
      </c>
    </row>
    <row r="17" spans="1:4" ht="43.2" customHeight="1">
      <c r="A17" s="2" t="s">
        <v>727</v>
      </c>
      <c r="B17" s="2" t="s">
        <v>728</v>
      </c>
      <c r="C17" s="2" t="s">
        <v>729</v>
      </c>
      <c r="D17" s="2" t="s">
        <v>730</v>
      </c>
    </row>
    <row r="18" spans="1:4" ht="43.2" customHeight="1">
      <c r="A18" s="2" t="s">
        <v>731</v>
      </c>
      <c r="B18" s="2" t="s">
        <v>732</v>
      </c>
      <c r="C18" s="2" t="s">
        <v>733</v>
      </c>
      <c r="D18" s="2" t="s">
        <v>734</v>
      </c>
    </row>
    <row r="19" spans="1:4" ht="43.2" customHeight="1">
      <c r="A19" s="2" t="s">
        <v>735</v>
      </c>
      <c r="B19" s="2" t="s">
        <v>736</v>
      </c>
      <c r="C19" s="2" t="s">
        <v>737</v>
      </c>
      <c r="D19" s="2" t="s">
        <v>738</v>
      </c>
    </row>
    <row r="20" spans="1:4" ht="43.2" customHeight="1">
      <c r="A20" s="2" t="s">
        <v>739</v>
      </c>
      <c r="B20" s="2" t="s">
        <v>740</v>
      </c>
      <c r="C20" s="2" t="s">
        <v>741</v>
      </c>
      <c r="D20" s="2" t="s">
        <v>742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1"/>
  <sheetViews>
    <sheetView workbookViewId="0">
      <selection activeCell="A22" sqref="A22:XFD1048576"/>
    </sheetView>
  </sheetViews>
  <sheetFormatPr defaultColWidth="0" defaultRowHeight="13.8" zeroHeight="1"/>
  <cols>
    <col min="1" max="1" width="22" customWidth="1"/>
    <col min="2" max="2" width="48" customWidth="1"/>
    <col min="3" max="3" width="0.69921875" customWidth="1"/>
    <col min="4" max="16384" width="8.796875" hidden="1"/>
  </cols>
  <sheetData>
    <row r="1" spans="1:2">
      <c r="A1" s="1" t="s">
        <v>743</v>
      </c>
      <c r="B1" s="1" t="s">
        <v>744</v>
      </c>
    </row>
    <row r="2" spans="1:2">
      <c r="A2" s="2" t="s">
        <v>28</v>
      </c>
      <c r="B2" s="2" t="s">
        <v>745</v>
      </c>
    </row>
    <row r="3" spans="1:2">
      <c r="A3" s="2" t="s">
        <v>28</v>
      </c>
      <c r="B3" s="2" t="s">
        <v>746</v>
      </c>
    </row>
    <row r="4" spans="1:2">
      <c r="A4" s="2" t="s">
        <v>28</v>
      </c>
      <c r="B4" s="2" t="s">
        <v>747</v>
      </c>
    </row>
    <row r="5" spans="1:2">
      <c r="A5" s="2" t="s">
        <v>28</v>
      </c>
      <c r="B5" s="2" t="s">
        <v>748</v>
      </c>
    </row>
    <row r="6" spans="1:2">
      <c r="A6" s="2" t="s">
        <v>28</v>
      </c>
      <c r="B6" s="2" t="s">
        <v>749</v>
      </c>
    </row>
    <row r="7" spans="1:2">
      <c r="A7" s="2" t="s">
        <v>7</v>
      </c>
      <c r="B7" s="2" t="s">
        <v>22</v>
      </c>
    </row>
    <row r="8" spans="1:2">
      <c r="A8" s="2" t="s">
        <v>7</v>
      </c>
      <c r="B8" s="2" t="s">
        <v>23</v>
      </c>
    </row>
    <row r="9" spans="1:2">
      <c r="A9" s="2" t="s">
        <v>7</v>
      </c>
      <c r="B9" s="2" t="s">
        <v>24</v>
      </c>
    </row>
    <row r="10" spans="1:2">
      <c r="A10" s="2" t="s">
        <v>750</v>
      </c>
      <c r="B10" s="2" t="s">
        <v>751</v>
      </c>
    </row>
    <row r="11" spans="1:2">
      <c r="A11" s="2" t="s">
        <v>750</v>
      </c>
      <c r="B11" s="2" t="s">
        <v>752</v>
      </c>
    </row>
    <row r="12" spans="1:2">
      <c r="A12" s="2" t="s">
        <v>750</v>
      </c>
      <c r="B12" s="2" t="s">
        <v>753</v>
      </c>
    </row>
    <row r="13" spans="1:2">
      <c r="A13" s="2" t="s">
        <v>750</v>
      </c>
      <c r="B13" s="2" t="s">
        <v>754</v>
      </c>
    </row>
    <row r="14" spans="1:2">
      <c r="A14" s="2" t="s">
        <v>750</v>
      </c>
      <c r="B14" s="2" t="s">
        <v>755</v>
      </c>
    </row>
    <row r="15" spans="1:2">
      <c r="A15" s="2" t="s">
        <v>750</v>
      </c>
      <c r="B15" s="2" t="s">
        <v>756</v>
      </c>
    </row>
    <row r="16" spans="1:2">
      <c r="A16" s="2" t="s">
        <v>750</v>
      </c>
      <c r="B16" s="2" t="s">
        <v>757</v>
      </c>
    </row>
    <row r="17" spans="1:2">
      <c r="A17" s="2" t="s">
        <v>750</v>
      </c>
      <c r="B17" s="2" t="s">
        <v>758</v>
      </c>
    </row>
    <row r="18" spans="1:2">
      <c r="A18" s="2" t="s">
        <v>750</v>
      </c>
      <c r="B18" s="2" t="s">
        <v>759</v>
      </c>
    </row>
    <row r="19" spans="1:2">
      <c r="A19" s="2" t="s">
        <v>750</v>
      </c>
      <c r="B19" s="2" t="s">
        <v>760</v>
      </c>
    </row>
    <row r="20" spans="1:2">
      <c r="A20" s="2" t="s">
        <v>750</v>
      </c>
      <c r="B20" s="2" t="s">
        <v>761</v>
      </c>
    </row>
    <row r="21" spans="1:2" ht="6" customHeight="1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00_Riepilogo_e_uso</vt:lpstr>
      <vt:lpstr>01_Ambito_basso_rischio</vt:lpstr>
      <vt:lpstr>02_Checklist_2026</vt:lpstr>
      <vt:lpstr>03_Fonti_normative</vt:lpstr>
      <vt:lpstr>04_Legenda</vt:lpstr>
      <vt:lpstr>'00_Riepilogo_e_uso'!Area_stampa</vt:lpstr>
      <vt:lpstr>'01_Ambito_basso_rischio'!Area_stampa</vt:lpstr>
      <vt:lpstr>'02_Checklist_2026'!Area_stampa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cp:lastPrinted>2026-06-05T07:24:06Z</cp:lastPrinted>
  <dcterms:modified xsi:type="dcterms:W3CDTF">2026-06-05T07:27:54Z</dcterms:modified>
</cp:coreProperties>
</file>