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895620ED-F1D4-456D-926D-5EFB9783B3BA}" xr6:coauthVersionLast="47" xr6:coauthVersionMax="47" xr10:uidLastSave="{00000000-0000-0000-0000-000000000000}"/>
  <bookViews>
    <workbookView xWindow="-108" yWindow="-108" windowWidth="30936" windowHeight="16776" activeTab="2" xr2:uid="{00000000-000D-0000-FFFF-FFFF00000000}"/>
  </bookViews>
  <sheets>
    <sheet name="Dashboard" sheetId="1" r:id="rId1"/>
    <sheet name="Foglio1" sheetId="8" state="hidden" r:id="rId2"/>
    <sheet name="Calcolatore" sheetId="2" r:id="rId3"/>
    <sheet name="Matrice Humidex" sheetId="3" r:id="rId4"/>
    <sheet name="Piano risposta" sheetId="4" r:id="rId5"/>
    <sheet name="Registro misure" sheetId="5" r:id="rId6"/>
    <sheet name="Manuale" sheetId="6" r:id="rId7"/>
    <sheet name="Liste" sheetId="7" r:id="rId8"/>
  </sheets>
  <definedNames>
    <definedName name="_xlnm.Print_Area" localSheetId="2">Calcolatore!$A$1:$D$42</definedName>
    <definedName name="_xlnm.Print_Area" localSheetId="0">Dashboard!$A$1:$H$21</definedName>
    <definedName name="_xlnm.Print_Area" localSheetId="3">'Matrice Humidex'!$A$1:$T$34</definedName>
    <definedName name="_xlnm.Print_Area" localSheetId="4">'Piano risposta'!$A$1:$C$17</definedName>
    <definedName name="_xlnm.Print_Area" localSheetId="5">'Registro misure'!$A$1:$H$18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5" l="1"/>
  <c r="B20" i="2"/>
  <c r="B21" i="2" s="1"/>
  <c r="B18" i="2"/>
  <c r="B16" i="2"/>
  <c r="C5" i="1"/>
  <c r="A5" i="1"/>
  <c r="G5" i="1" l="1"/>
  <c r="B24" i="2"/>
  <c r="C10" i="1" s="1"/>
  <c r="B15" i="5"/>
  <c r="B22" i="2"/>
  <c r="B23" i="2"/>
  <c r="B25" i="2"/>
  <c r="E10" i="1" s="1"/>
  <c r="E5" i="1"/>
  <c r="B17" i="5" l="1"/>
  <c r="G10" i="1"/>
  <c r="B16" i="5"/>
  <c r="A10" i="1"/>
</calcChain>
</file>

<file path=xl/sharedStrings.xml><?xml version="1.0" encoding="utf-8"?>
<sst xmlns="http://schemas.openxmlformats.org/spreadsheetml/2006/main" count="339" uniqueCount="251">
  <si>
    <t>DASHBOARD HUMIDEX - Riepilogo HSE</t>
  </si>
  <si>
    <t>Sintesi automatica del calcolo Humidex, classe operativa e azioni minime consigliate.</t>
  </si>
  <si>
    <t>Temperatura aria</t>
  </si>
  <si>
    <t>Umidità relativa</t>
  </si>
  <si>
    <t>Humidex base</t>
  </si>
  <si>
    <t>Humidex corretto</t>
  </si>
  <si>
    <t>Nota: il risultato Humidex è un indice apparente/operativo, non una temperatura fisica reale.</t>
  </si>
  <si>
    <t>Classe operativa</t>
  </si>
  <si>
    <t>Priorità</t>
  </si>
  <si>
    <t>Stato valutazione</t>
  </si>
  <si>
    <t>Azione raccomandata</t>
  </si>
  <si>
    <t>Scala risposta Humidex</t>
  </si>
  <si>
    <t>25-29</t>
  </si>
  <si>
    <t>30-33</t>
  </si>
  <si>
    <t>34-37</t>
  </si>
  <si>
    <t>38-39</t>
  </si>
  <si>
    <t>40-41</t>
  </si>
  <si>
    <t>42-44</t>
  </si>
  <si>
    <t>45+</t>
  </si>
  <si>
    <t>Azione</t>
  </si>
  <si>
    <t>Acqua</t>
  </si>
  <si>
    <t>Alert</t>
  </si>
  <si>
    <t>Warning</t>
  </si>
  <si>
    <t>25% riposo</t>
  </si>
  <si>
    <t>50% riposo</t>
  </si>
  <si>
    <t>75% riposo</t>
  </si>
  <si>
    <t>Medica</t>
  </si>
  <si>
    <t>Lettura rapida</t>
  </si>
  <si>
    <t>Inserisci i dati nel foglio Calcolatore.</t>
  </si>
  <si>
    <t>Sintomi</t>
  </si>
  <si>
    <t>Non ignorare mai sintomi di stress da caldo anche se il valore risulta inferiore alla soglia critica.</t>
  </si>
  <si>
    <t>Misure base</t>
  </si>
  <si>
    <t>Acqua fresca, formazione, pause, ombra/ventilazione, riduzione carico fisico e monitoraggio.</t>
  </si>
  <si>
    <t>Report</t>
  </si>
  <si>
    <t>Compilare il Registro misure per documentare azioni, responsabili e stato di attuazione.</t>
  </si>
  <si>
    <t>Disclaimer</t>
  </si>
  <si>
    <t>Strumento di supporto: verificare sempre coerenza tecnica e normativa prima dell'uso professionale.</t>
  </si>
  <si>
    <t>CALCOLATORE HUMIDEX PREMIUM - Stress da caldo</t>
  </si>
  <si>
    <t>Strumento tecnico-operativo HSE: temperatura in °C, umidità relativa %, calcolo indice Humidex e piano di risposta.</t>
  </si>
  <si>
    <t>1. Dati generali</t>
  </si>
  <si>
    <t>Settore / comparto</t>
  </si>
  <si>
    <t>Edilizia / lavori esterni</t>
  </si>
  <si>
    <t>Campo libero</t>
  </si>
  <si>
    <t>Area o postazione</t>
  </si>
  <si>
    <t>Cantiere area ponteggio - lato sud</t>
  </si>
  <si>
    <t>Mansione / attività</t>
  </si>
  <si>
    <t>Addetti carpenteria e movimentazione manuale</t>
  </si>
  <si>
    <t>Data valutazione</t>
  </si>
  <si>
    <t>Data</t>
  </si>
  <si>
    <t>Valutatore</t>
  </si>
  <si>
    <t>RSPP / HSE Manager</t>
  </si>
  <si>
    <t>Note scenario</t>
  </si>
  <si>
    <t>Lavoro moderato con esposizione al sole e pause organizzate.</t>
  </si>
  <si>
    <t>2. Parametri microclimatici e correzioni</t>
  </si>
  <si>
    <t>Temperatura aria (°C)</t>
  </si>
  <si>
    <t>Inserire valore misurato nel luogo di lavoro</t>
  </si>
  <si>
    <t>Umidità relativa (%)</t>
  </si>
  <si>
    <t>Inserire valore misurato con termoigrometro</t>
  </si>
  <si>
    <t>Abbigliamento / DPI</t>
  </si>
  <si>
    <t>Abiti estivi ordinari</t>
  </si>
  <si>
    <t>Selezionare configurazione prevalente</t>
  </si>
  <si>
    <t>Correzione abbigliamento</t>
  </si>
  <si>
    <t>Unità Humidex aggiunte automaticamente</t>
  </si>
  <si>
    <t>Calore radiante / sole</t>
  </si>
  <si>
    <t>Sole diretto 10-17 con ombra parziale</t>
  </si>
  <si>
    <t>Selezionare esposizione radiante</t>
  </si>
  <si>
    <t>Correzione radiante</t>
  </si>
  <si>
    <t>Sintomi riferiti/osservati?</t>
  </si>
  <si>
    <t>No</t>
  </si>
  <si>
    <t>Mai ignorare sintomi, anche con valori sotto soglia</t>
  </si>
  <si>
    <t>Indice calcolato da temperatura °C e UR %</t>
  </si>
  <si>
    <t>Humidex base + correzioni</t>
  </si>
  <si>
    <t>Risposta secondo soglie Humidex</t>
  </si>
  <si>
    <t>Misure minime operative</t>
  </si>
  <si>
    <t>Classificazione gestionale</t>
  </si>
  <si>
    <t>Sintesi per decisione HSE</t>
  </si>
  <si>
    <t>3. Risultato e interpretazione</t>
  </si>
  <si>
    <t>Formula Humidex base</t>
  </si>
  <si>
    <t>T + 0,5555 × (e - 10)</t>
  </si>
  <si>
    <t>dove e = pressione di vapore stimata da T e UR</t>
  </si>
  <si>
    <t>Unità risultato</t>
  </si>
  <si>
    <t>unità Humidex</t>
  </si>
  <si>
    <t>Non è una temperatura reale in °C</t>
  </si>
  <si>
    <t>Lettura valore</t>
  </si>
  <si>
    <t>più alto = maggior carico da caldo</t>
  </si>
  <si>
    <t>Verificare sempre sintomi e contesto operativo</t>
  </si>
  <si>
    <t>Validità operativa</t>
  </si>
  <si>
    <t>lavoro moderato, abiti estivi, poche fonti radianti</t>
  </si>
  <si>
    <t>Applicare correzioni quando il caso reale differisce</t>
  </si>
  <si>
    <t>Soglia attenzione</t>
  </si>
  <si>
    <t>Humidex ≥ 30</t>
  </si>
  <si>
    <t>Attivare registrazione oraria e alert</t>
  </si>
  <si>
    <t>Soglia critica</t>
  </si>
  <si>
    <t>Humidex ≥ 45</t>
  </si>
  <si>
    <t>Supervisione medica / criterio specialistico</t>
  </si>
  <si>
    <t>Supporto tecnico-operativo; non sostituisce valutazione professionale.</t>
  </si>
  <si>
    <t>Dati e giudizio tecnico restano responsabilità dell'utilizzatore</t>
  </si>
  <si>
    <t>4. Note operative</t>
  </si>
  <si>
    <t>Avvertenza</t>
  </si>
  <si>
    <t>Lo strumento aiuta a stimare il livello Humidex e a ordinare le misure preventive; non sostituisce sopralluogo, misure strumentali, consulto medico o obblighi di legge.</t>
  </si>
  <si>
    <t>In presenza di malessere, crampi, confusione, sincope o sospetto colpo di calore, sospendere l'attività e attivare la gestione sanitaria/emergenza.</t>
  </si>
  <si>
    <t>Misure generali</t>
  </si>
  <si>
    <t>Formazione, idratazione, pause, ombreggiamento, ventilazione, riduzione carico fisico, osservazione reciproca e adattamento dei tempi di esposizione.</t>
  </si>
  <si>
    <t>Misure specifiche</t>
  </si>
  <si>
    <t>Applicare gerarchia delle misure: eliminazione/riduzione fonte, schermature, ventilazione, organizzazione lavoro, DPI/raffrescamento.</t>
  </si>
  <si>
    <t>Aggiornamento</t>
  </si>
  <si>
    <t>Ripetere la valutazione se cambiano temperatura, umidità, mansione, DPI, esposizione radiante o condizioni dei lavoratori.</t>
  </si>
  <si>
    <t>Usare il foglio Registro misure per documentare azioni, responsabili, stato e conclusioni.</t>
  </si>
  <si>
    <t>MATRICE HUMIDEX COLORATA</t>
  </si>
  <si>
    <t>Righe = temperatura aria (°C). Colonne = umidità relativa (%). Celle = valore Humidex stimato.</t>
  </si>
  <si>
    <t>Temp °C</t>
  </si>
  <si>
    <t>Legenda</t>
  </si>
  <si>
    <t>&lt;25</t>
  </si>
  <si>
    <t>PIANO DI RISPOSTA HUMIDEX</t>
  </si>
  <si>
    <t>Azione operativa</t>
  </si>
  <si>
    <t>Acqua secondo necessità; osservazione condizioni.</t>
  </si>
  <si>
    <t>Bassa</t>
  </si>
  <si>
    <t>Heat Stress Alert: acqua extra; registrare temperatura e umidità almeno ogni ora.</t>
  </si>
  <si>
    <t>Media</t>
  </si>
  <si>
    <t>Heat Stress Warning: doppia acqua; formazione sintomi; sorveglianza attiva.</t>
  </si>
  <si>
    <t>Media alta</t>
  </si>
  <si>
    <t>Lavoro con 15 minuti di riposo ogni ora; acqua fresca 10-15 °C; 240 ml ogni 20 minuti.</t>
  </si>
  <si>
    <t>Alta</t>
  </si>
  <si>
    <t>Lavoro con 30 minuti di riposo ogni ora e misure precedenti.</t>
  </si>
  <si>
    <t>Se fattibile, lavoro con 45 minuti di riposo ogni ora.</t>
  </si>
  <si>
    <t>Molto alta</t>
  </si>
  <si>
    <t>Solo lavoro sotto supervisione medica; applicare criterio specialistico.</t>
  </si>
  <si>
    <t>Critica</t>
  </si>
  <si>
    <t>Controlli generali</t>
  </si>
  <si>
    <t>Formazione annuale, idratazione, auto-limitazione dell'esposizione, attenzione ai colleghi e adattamento del carico di lavoro.</t>
  </si>
  <si>
    <t>Controlli specifici</t>
  </si>
  <si>
    <t>Riduzione domanda fisica, schermatura calore radiante, aumento movimento aria, riduzione emissioni di calore/umidità, tempi di recupero, DPI raffrescanti.</t>
  </si>
  <si>
    <t>Abbigliamento</t>
  </si>
  <si>
    <t>Il piano assume abiti estivi ordinari. Tute o DPI che ostacolano evaporazione richiedono correzioni.</t>
  </si>
  <si>
    <t>Radiante</t>
  </si>
  <si>
    <t>Sole diretto o fonti calde interne richiedono correzione del valore Humidex.</t>
  </si>
  <si>
    <t>Non ignorare mai sintomi di stress da caldo: rivalutare, interrompere esposizione e attivare assistenza se necessario.</t>
  </si>
  <si>
    <t>Limiti</t>
  </si>
  <si>
    <t>Lo strumento non sostituisce valutazione professionale, criteri specialistici WBGT/ACGIH o obblighi di legge.</t>
  </si>
  <si>
    <t>REGISTRO MISURE, AZIONI E CONCLUSIONI</t>
  </si>
  <si>
    <t>ID</t>
  </si>
  <si>
    <t>Ambito</t>
  </si>
  <si>
    <t>Misura / azione</t>
  </si>
  <si>
    <t>Trigger Humidex</t>
  </si>
  <si>
    <t>Responsabile</t>
  </si>
  <si>
    <t>Stato</t>
  </si>
  <si>
    <t>Scadenza</t>
  </si>
  <si>
    <t>Note / evidenze</t>
  </si>
  <si>
    <t>Idratazione</t>
  </si>
  <si>
    <t>Rendere disponibile acqua fresca 10-15 °C e promuovere consumo regolare.</t>
  </si>
  <si>
    <t>Sempre / ≥25</t>
  </si>
  <si>
    <t>Preposto</t>
  </si>
  <si>
    <t>Da pianificare</t>
  </si>
  <si>
    <t>Verificare disponibilità in area lavoro.</t>
  </si>
  <si>
    <t>Monitoraggio</t>
  </si>
  <si>
    <t>Registrare temperatura e umidità almeno ogni ora se Humidex ≥30.</t>
  </si>
  <si>
    <t>≥30</t>
  </si>
  <si>
    <t>HSE / Preposto</t>
  </si>
  <si>
    <t>Usare termoigrometro in zona rappresentativa.</t>
  </si>
  <si>
    <t>Formazione</t>
  </si>
  <si>
    <t>Informare lavoratori su sintomi, idratazione, pause e segnalazione malesseri.</t>
  </si>
  <si>
    <t>≥34 o stagione calda</t>
  </si>
  <si>
    <t>RSPP / Datore di lavoro</t>
  </si>
  <si>
    <t>Aggiornare briefing operativo.</t>
  </si>
  <si>
    <t>Pause</t>
  </si>
  <si>
    <t>Applicare pause programmate secondo classe Humidex corretta.</t>
  </si>
  <si>
    <t>≥38</t>
  </si>
  <si>
    <t>Capocantiere / Preposto</t>
  </si>
  <si>
    <t>Integrare con turnazioni e aree ombreggiate.</t>
  </si>
  <si>
    <t>Ridurre sole diretto con ombra, tende, rotazione mansioni o modifica orari.</t>
  </si>
  <si>
    <t>Sole/radiante presente</t>
  </si>
  <si>
    <t>Datore di lavoro</t>
  </si>
  <si>
    <t>Privilegiare attività pesanti nelle ore più fresche.</t>
  </si>
  <si>
    <t>DPI / abbigliamento</t>
  </si>
  <si>
    <t>Valutare resistenza evaporativa di tute, guanti, casco, grembiuli e indumenti impermeabili.</t>
  </si>
  <si>
    <t>DPI ostacolanti</t>
  </si>
  <si>
    <t>RSPP / HSE</t>
  </si>
  <si>
    <t>Applicare correzione o criterio specialistico.</t>
  </si>
  <si>
    <t>Emergenza</t>
  </si>
  <si>
    <t>Definire procedura per sintomi, sospetto colpo di calore e attivazione soccorso.</t>
  </si>
  <si>
    <t>Sempre</t>
  </si>
  <si>
    <t>Datore di lavoro / Addetti PS</t>
  </si>
  <si>
    <t>Non ignorare sintomi anche con valori inferiori.</t>
  </si>
  <si>
    <t>Conclusione</t>
  </si>
  <si>
    <t>Rivalutare il rischio quando cambiano condizioni meteo, mansioni, DPI o organizzazione.</t>
  </si>
  <si>
    <t>Variazioni scenario</t>
  </si>
  <si>
    <t>Allegare report e registrazioni.</t>
  </si>
  <si>
    <t>Report sintetico</t>
  </si>
  <si>
    <t>Scenario</t>
  </si>
  <si>
    <t>Classe</t>
  </si>
  <si>
    <t>La valutazione deve essere confermata dal giudizio tecnico e aggiornata in caso di variazioni operative o ambientali.</t>
  </si>
  <si>
    <t>MANUALE UTENTE - Calcolatore Humidex Premium</t>
  </si>
  <si>
    <t>Finalità</t>
  </si>
  <si>
    <t>Il foglio supporta la valutazione operativa dello stress da caldo mediante indice Humidex. Inserendo temperatura in °C e umidità relativa %, il file calcola Humidex base, correzioni e classe di risposta.</t>
  </si>
  <si>
    <t>Destinatari</t>
  </si>
  <si>
    <t>RSPP, ASPP, HSE manager, consulenti, preposti, datori di lavoro, coordinatori e tecnici che devono documentare condizioni di caldo in reparti, cantieri o attività esterne.</t>
  </si>
  <si>
    <t>Uso rapido</t>
  </si>
  <si>
    <t>Aprire il foglio Calcolatore, compilare i campi in azzurro/verde, selezionare abbigliamento e radiante dai menu a tendina, leggere Humidex corretto, classe, priorità e azione.</t>
  </si>
  <si>
    <t>Dati richiesti</t>
  </si>
  <si>
    <t>Temperatura aria in °C e umidità relativa in %. Il dato deve essere misurato nella zona di lavoro, non ricavato automaticamente da dati meteo generici.</t>
  </si>
  <si>
    <t>Correzioni</t>
  </si>
  <si>
    <t>Il piano assume abiti estivi ordinari e poco calore radiante. DPI, tute, sole diretto o fonti radianti interne richiedono correzioni in unità Humidex.</t>
  </si>
  <si>
    <t>Interpretazione</t>
  </si>
  <si>
    <t>Humidex non è una temperatura reale in °C ma un indice apparente/operativo. Valori più alti indicano maggiore sollecitazione da caldo.</t>
  </si>
  <si>
    <t>Matrice</t>
  </si>
  <si>
    <t>Il foglio Matrice Humidex mostra valori indicativi per combinazioni di temperatura e umidità. I colori richiamano le fasce operative del piano di risposta.</t>
  </si>
  <si>
    <t>Piano risposta</t>
  </si>
  <si>
    <t>Il foglio Piano risposta sintetizza le soglie 25-29, 30-33, 34-37, 38-39, 40-41, 42-44 e 45+ con le azioni minime raccomandate.</t>
  </si>
  <si>
    <t>Registro misure</t>
  </si>
  <si>
    <t>Usare il registro per assegnare misure, responsabili, stato, scadenza e note. È una traccia documentale modificabile.</t>
  </si>
  <si>
    <t>Non ignorare mai sintomi di stress da caldo: malessere, crampi, confusione, sincope, pelle calda, nausea o segni di emergenza richiedono gestione immediata.</t>
  </si>
  <si>
    <t>Il file non sostituisce sopralluogo, misure strumentali, valutazione professionale, consulto medico o criteri specialistici quando necessari.</t>
  </si>
  <si>
    <t>Compatibilità</t>
  </si>
  <si>
    <t>File .xlsx statico senza macro, senza collegamenti esterni e senza invio dati a server. Progettato per apertura diretta in Excel desktop, Excel mobile e LibreOffice moderno.</t>
  </si>
  <si>
    <t>Correzione Humidex</t>
  </si>
  <si>
    <t>Soglia</t>
  </si>
  <si>
    <t>Colore</t>
  </si>
  <si>
    <t>Sì/No</t>
  </si>
  <si>
    <t>Assente o trascurabile</t>
  </si>
  <si>
    <t>Monitoraggio ordinario; mantenere disponibilità acqua.</t>
  </si>
  <si>
    <t>&lt;25 - Monitoraggio ordinario</t>
  </si>
  <si>
    <t>Bianco</t>
  </si>
  <si>
    <t>Guanti/casco/grembiule leggero</t>
  </si>
  <si>
    <t>Sole diretto parziale / radiante lieve</t>
  </si>
  <si>
    <t>Acqua secondo necessità e osservazione condizioni.</t>
  </si>
  <si>
    <t>25-29 - Acqua secondo necessità</t>
  </si>
  <si>
    <t>Verde</t>
  </si>
  <si>
    <t>Sì</t>
  </si>
  <si>
    <t>DPI parzialmente ostacolanti</t>
  </si>
  <si>
    <t>Heat Stress Alert: acqua extra e registrazione oraria di temperatura/UR.</t>
  </si>
  <si>
    <t>30-33 - Alert e acqua</t>
  </si>
  <si>
    <t>Giallo</t>
  </si>
  <si>
    <t>Non valutato</t>
  </si>
  <si>
    <t>Tuta cotone sopra abiti estivi</t>
  </si>
  <si>
    <t>Sole diretto pieno / radiante significativo</t>
  </si>
  <si>
    <t>Heat Stress Warning: doppia acqua, formazione sintomi, sorveglianza attiva.</t>
  </si>
  <si>
    <t>34-37 - Warning e doppia acqua</t>
  </si>
  <si>
    <t>Tuta pesante / elevata resistenza evaporativa</t>
  </si>
  <si>
    <t>Radiante severo da processo</t>
  </si>
  <si>
    <t>Lavoro con 15 minuti di riposo ogni ora; acqua fresca 10-15 °C.</t>
  </si>
  <si>
    <t>38-39 - 25% riposo</t>
  </si>
  <si>
    <t>Arancione</t>
  </si>
  <si>
    <t>Indumenti impermeabili/incapsulati</t>
  </si>
  <si>
    <t>40-41 - 50% riposo</t>
  </si>
  <si>
    <t>42-44 - 75% riposo</t>
  </si>
  <si>
    <t>Rosa</t>
  </si>
  <si>
    <t>45+ - Supervisione medica</t>
  </si>
  <si>
    <t>Rosso</t>
  </si>
  <si>
    <t>BENNI</t>
  </si>
  <si>
    <t>FOGLIO EXCEL GRATUITO RISERVATO AGLI ISCRITTI DELLA NEWSLETTER PROFESSIONAL</t>
  </si>
  <si>
    <t>https://www.testo-unico-sicurezza.com/newsletter.html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</si>
</sst>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name val="Carlito"/>
    </font>
    <font>
      <b/>
      <sz val="11"/>
      <color rgb="FFFFFFFF"/>
      <name val="Carlito"/>
    </font>
    <font>
      <i/>
      <sz val="11"/>
      <color rgb="FF475569"/>
      <name val="Carlito"/>
    </font>
    <font>
      <b/>
      <sz val="13"/>
      <color rgb="FF111827"/>
      <name val="Carlito"/>
    </font>
    <font>
      <b/>
      <sz val="11"/>
      <color rgb="FF111827"/>
      <name val="Carlito"/>
    </font>
    <font>
      <b/>
      <sz val="11"/>
      <name val="Carlito"/>
    </font>
    <font>
      <b/>
      <sz val="16"/>
      <color rgb="FF9A3412"/>
      <name val="Carlito"/>
    </font>
    <font>
      <b/>
      <sz val="22"/>
      <color rgb="FF111827"/>
      <name val="Carlito"/>
    </font>
    <font>
      <b/>
      <sz val="12"/>
      <color rgb="FF111827"/>
      <name val="Carlito"/>
    </font>
    <font>
      <sz val="11"/>
      <color rgb="FF111827"/>
      <name val="Carlito"/>
    </font>
    <font>
      <b/>
      <sz val="11"/>
      <color rgb="FF111827"/>
      <name val="Aptos"/>
      <family val="2"/>
    </font>
    <font>
      <sz val="11"/>
      <color rgb="FF111827"/>
      <name val="Aptos"/>
      <family val="2"/>
    </font>
    <font>
      <b/>
      <sz val="18"/>
      <color rgb="FFFFFFFF"/>
      <name val="Aptos Display"/>
      <family val="2"/>
    </font>
    <font>
      <sz val="11"/>
      <name val="Carlito"/>
    </font>
    <font>
      <b/>
      <sz val="22"/>
      <name val="Carlito"/>
    </font>
    <font>
      <u/>
      <sz val="11"/>
      <color theme="10"/>
      <name val="Carlito"/>
    </font>
  </fonts>
  <fills count="24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F8FAFC"/>
      </patternFill>
    </fill>
    <fill>
      <patternFill patternType="solid">
        <fgColor rgb="FF17324D"/>
      </patternFill>
    </fill>
    <fill>
      <patternFill patternType="solid">
        <fgColor rgb="FFE0F2FE"/>
      </patternFill>
    </fill>
    <fill>
      <patternFill patternType="solid">
        <fgColor rgb="FFDBEAFE"/>
      </patternFill>
    </fill>
    <fill>
      <patternFill patternType="solid">
        <fgColor rgb="FFECFDF5"/>
      </patternFill>
    </fill>
    <fill>
      <patternFill patternType="solid">
        <fgColor rgb="FFFFF7ED"/>
      </patternFill>
    </fill>
    <fill>
      <patternFill patternType="solid">
        <fgColor rgb="FFFDF2F8"/>
      </patternFill>
    </fill>
    <fill>
      <patternFill patternType="solid">
        <fgColor rgb="FFFFFFFF"/>
      </patternFill>
    </fill>
    <fill>
      <patternFill patternType="solid">
        <fgColor rgb="FFFEE2E2"/>
      </patternFill>
    </fill>
    <fill>
      <patternFill patternType="solid">
        <fgColor rgb="FFE2E8F0"/>
      </patternFill>
    </fill>
    <fill>
      <patternFill patternType="solid">
        <fgColor rgb="FFD1FAE5"/>
      </patternFill>
    </fill>
    <fill>
      <patternFill patternType="solid">
        <fgColor rgb="FFFEF3C7"/>
      </patternFill>
    </fill>
    <fill>
      <patternFill patternType="solid">
        <fgColor rgb="FFF0FDFA"/>
      </patternFill>
    </fill>
    <fill>
      <patternFill patternType="solid">
        <fgColor rgb="FFFFEDD5"/>
      </patternFill>
    </fill>
    <fill>
      <patternFill patternType="solid">
        <fgColor rgb="FFDCFCE7"/>
      </patternFill>
    </fill>
    <fill>
      <patternFill patternType="solid">
        <fgColor rgb="FFBBF7D0"/>
      </patternFill>
    </fill>
    <fill>
      <patternFill patternType="solid">
        <fgColor rgb="FFFEF08A"/>
      </patternFill>
    </fill>
    <fill>
      <patternFill patternType="solid">
        <fgColor rgb="FFFDBA74"/>
      </patternFill>
    </fill>
    <fill>
      <patternFill patternType="solid">
        <fgColor rgb="FFF5D0FE"/>
      </patternFill>
    </fill>
    <fill>
      <patternFill patternType="solid">
        <fgColor rgb="FFEF4444"/>
      </patternFill>
    </fill>
    <fill>
      <patternFill patternType="solid">
        <fgColor rgb="FFFB923C"/>
      </patternFill>
    </fill>
  </fills>
  <borders count="17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17324D"/>
      </left>
      <right/>
      <top style="thin">
        <color rgb="FF17324D"/>
      </top>
      <bottom style="thin">
        <color rgb="FF17324D"/>
      </bottom>
      <diagonal/>
    </border>
    <border>
      <left/>
      <right/>
      <top style="thin">
        <color rgb="FF17324D"/>
      </top>
      <bottom style="thin">
        <color rgb="FF17324D"/>
      </bottom>
      <diagonal/>
    </border>
    <border>
      <left/>
      <right style="thin">
        <color rgb="FF17324D"/>
      </right>
      <top style="thin">
        <color rgb="FF17324D"/>
      </top>
      <bottom style="thin">
        <color rgb="FF17324D"/>
      </bottom>
      <diagonal/>
    </border>
    <border>
      <left style="thin">
        <color rgb="FFD1D5DB"/>
      </left>
      <right/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 style="thin">
        <color rgb="FFD1D5DB"/>
      </bottom>
      <diagonal/>
    </border>
    <border>
      <left/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 style="thin">
        <color rgb="FFD1D5DB"/>
      </bottom>
      <diagonal/>
    </border>
    <border>
      <left/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1D5DB"/>
      </left>
      <right style="thin">
        <color rgb="FFD1D5DB"/>
      </right>
      <top/>
      <bottom style="thin">
        <color rgb="FFD1D5DB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/>
      <diagonal/>
    </border>
  </borders>
  <cellStyleXfs count="3">
    <xf numFmtId="0" fontId="0" fillId="0" borderId="0"/>
    <xf numFmtId="0" fontId="13" fillId="0" borderId="0"/>
    <xf numFmtId="0" fontId="15" fillId="0" borderId="0" applyNumberFormat="0" applyFill="0" applyBorder="0" applyAlignment="0" applyProtection="0"/>
  </cellStyleXfs>
  <cellXfs count="81">
    <xf numFmtId="0" fontId="0" fillId="0" borderId="0" xfId="0"/>
    <xf numFmtId="0" fontId="0" fillId="3" borderId="1" xfId="1" applyFont="1" applyFill="1" applyBorder="1" applyAlignment="1">
      <alignment wrapText="1"/>
    </xf>
    <xf numFmtId="0" fontId="0" fillId="10" borderId="1" xfId="1" applyFont="1" applyFill="1" applyBorder="1" applyAlignment="1">
      <alignment vertical="top" wrapText="1"/>
    </xf>
    <xf numFmtId="14" fontId="0" fillId="0" borderId="0" xfId="1" applyNumberFormat="1" applyFont="1"/>
    <xf numFmtId="0" fontId="4" fillId="12" borderId="1" xfId="1" applyFont="1" applyFill="1" applyBorder="1" applyAlignment="1">
      <alignment vertical="top" wrapText="1"/>
    </xf>
    <xf numFmtId="0" fontId="11" fillId="0" borderId="0" xfId="1" applyFont="1"/>
    <xf numFmtId="0" fontId="10" fillId="2" borderId="1" xfId="1" applyFont="1" applyFill="1" applyBorder="1" applyAlignment="1">
      <alignment horizontal="center" vertical="center"/>
    </xf>
    <xf numFmtId="0" fontId="11" fillId="3" borderId="1" xfId="1" applyFont="1" applyFill="1" applyBorder="1" applyAlignment="1">
      <alignment wrapText="1"/>
    </xf>
    <xf numFmtId="0" fontId="0" fillId="11" borderId="10" xfId="1" applyFont="1" applyFill="1" applyBorder="1" applyAlignment="1">
      <alignment wrapText="1"/>
    </xf>
    <xf numFmtId="0" fontId="0" fillId="10" borderId="10" xfId="1" applyFont="1" applyFill="1" applyBorder="1" applyAlignment="1">
      <alignment wrapText="1"/>
    </xf>
    <xf numFmtId="0" fontId="0" fillId="0" borderId="10" xfId="0" applyBorder="1"/>
    <xf numFmtId="0" fontId="4" fillId="13" borderId="10" xfId="1" applyFont="1" applyFill="1" applyBorder="1" applyAlignment="1">
      <alignment wrapText="1"/>
    </xf>
    <xf numFmtId="164" fontId="5" fillId="15" borderId="10" xfId="1" applyNumberFormat="1" applyFont="1" applyFill="1" applyBorder="1" applyAlignment="1">
      <alignment horizontal="center" wrapText="1"/>
    </xf>
    <xf numFmtId="1" fontId="0" fillId="15" borderId="10" xfId="1" applyNumberFormat="1" applyFont="1" applyFill="1" applyBorder="1" applyAlignment="1">
      <alignment horizontal="center" wrapText="1"/>
    </xf>
    <xf numFmtId="1" fontId="0" fillId="10" borderId="10" xfId="1" applyNumberFormat="1" applyFont="1" applyFill="1" applyBorder="1" applyAlignment="1">
      <alignment horizontal="center" wrapText="1"/>
    </xf>
    <xf numFmtId="1" fontId="4" fillId="14" borderId="10" xfId="1" applyNumberFormat="1" applyFont="1" applyFill="1" applyBorder="1" applyAlignment="1">
      <alignment horizontal="center" wrapText="1"/>
    </xf>
    <xf numFmtId="1" fontId="6" fillId="16" borderId="10" xfId="1" applyNumberFormat="1" applyFont="1" applyFill="1" applyBorder="1" applyAlignment="1">
      <alignment horizontal="center" wrapText="1"/>
    </xf>
    <xf numFmtId="0" fontId="4" fillId="14" borderId="10" xfId="1" applyFont="1" applyFill="1" applyBorder="1" applyAlignment="1">
      <alignment horizontal="center" wrapText="1"/>
    </xf>
    <xf numFmtId="0" fontId="4" fillId="12" borderId="10" xfId="1" applyFont="1" applyFill="1" applyBorder="1" applyAlignment="1">
      <alignment wrapText="1"/>
    </xf>
    <xf numFmtId="0" fontId="0" fillId="3" borderId="10" xfId="1" applyFont="1" applyFill="1" applyBorder="1" applyAlignment="1">
      <alignment wrapText="1"/>
    </xf>
    <xf numFmtId="14" fontId="0" fillId="3" borderId="10" xfId="1" applyNumberFormat="1" applyFont="1" applyFill="1" applyBorder="1" applyAlignment="1">
      <alignment wrapText="1"/>
    </xf>
    <xf numFmtId="0" fontId="1" fillId="2" borderId="10" xfId="1" applyFont="1" applyFill="1" applyBorder="1" applyAlignment="1">
      <alignment horizontal="center" vertical="center"/>
    </xf>
    <xf numFmtId="0" fontId="1" fillId="4" borderId="10" xfId="1" applyFont="1" applyFill="1" applyBorder="1" applyAlignment="1">
      <alignment horizontal="center" wrapText="1"/>
    </xf>
    <xf numFmtId="0" fontId="4" fillId="3" borderId="10" xfId="1" applyFont="1" applyFill="1" applyBorder="1" applyAlignment="1">
      <alignment horizontal="center" vertical="center" wrapText="1"/>
    </xf>
    <xf numFmtId="0" fontId="4" fillId="18" borderId="10" xfId="1" applyFont="1" applyFill="1" applyBorder="1" applyAlignment="1">
      <alignment horizontal="center" vertical="center" wrapText="1"/>
    </xf>
    <xf numFmtId="0" fontId="4" fillId="19" borderId="10" xfId="1" applyFont="1" applyFill="1" applyBorder="1" applyAlignment="1">
      <alignment horizontal="center" vertical="center" wrapText="1"/>
    </xf>
    <xf numFmtId="0" fontId="4" fillId="20" borderId="10" xfId="1" applyFont="1" applyFill="1" applyBorder="1" applyAlignment="1">
      <alignment horizontal="center" vertical="center" wrapText="1"/>
    </xf>
    <xf numFmtId="0" fontId="4" fillId="21" borderId="10" xfId="1" applyFont="1" applyFill="1" applyBorder="1" applyAlignment="1">
      <alignment horizontal="center" vertical="center" wrapText="1"/>
    </xf>
    <xf numFmtId="0" fontId="1" fillId="22" borderId="10" xfId="1" applyFont="1" applyFill="1" applyBorder="1" applyAlignment="1">
      <alignment horizontal="center" vertical="center" wrapText="1"/>
    </xf>
    <xf numFmtId="0" fontId="4" fillId="12" borderId="10" xfId="1" applyFont="1" applyFill="1" applyBorder="1" applyAlignment="1">
      <alignment horizontal="center" vertical="center"/>
    </xf>
    <xf numFmtId="0" fontId="4" fillId="10" borderId="10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" wrapText="1"/>
    </xf>
    <xf numFmtId="0" fontId="4" fillId="10" borderId="10" xfId="1" applyFont="1" applyFill="1" applyBorder="1" applyAlignment="1">
      <alignment horizontal="center" wrapText="1"/>
    </xf>
    <xf numFmtId="0" fontId="4" fillId="18" borderId="10" xfId="1" applyFont="1" applyFill="1" applyBorder="1" applyAlignment="1">
      <alignment horizontal="center" wrapText="1"/>
    </xf>
    <xf numFmtId="0" fontId="4" fillId="19" borderId="10" xfId="1" applyFont="1" applyFill="1" applyBorder="1" applyAlignment="1">
      <alignment horizontal="center" wrapText="1"/>
    </xf>
    <xf numFmtId="0" fontId="4" fillId="20" borderId="10" xfId="1" applyFont="1" applyFill="1" applyBorder="1" applyAlignment="1">
      <alignment horizontal="center" wrapText="1"/>
    </xf>
    <xf numFmtId="0" fontId="4" fillId="21" borderId="10" xfId="1" applyFont="1" applyFill="1" applyBorder="1" applyAlignment="1">
      <alignment horizontal="center" wrapText="1"/>
    </xf>
    <xf numFmtId="0" fontId="1" fillId="22" borderId="10" xfId="1" applyFont="1" applyFill="1" applyBorder="1" applyAlignment="1">
      <alignment horizontal="center" wrapText="1"/>
    </xf>
    <xf numFmtId="0" fontId="1" fillId="2" borderId="10" xfId="1" applyFont="1" applyFill="1" applyBorder="1" applyAlignment="1">
      <alignment horizontal="center" vertical="center" wrapText="1"/>
    </xf>
    <xf numFmtId="0" fontId="9" fillId="18" borderId="10" xfId="1" applyFont="1" applyFill="1" applyBorder="1" applyAlignment="1">
      <alignment vertical="center" wrapText="1"/>
    </xf>
    <xf numFmtId="0" fontId="9" fillId="19" borderId="10" xfId="1" applyFont="1" applyFill="1" applyBorder="1" applyAlignment="1">
      <alignment vertical="center" wrapText="1"/>
    </xf>
    <xf numFmtId="0" fontId="9" fillId="20" borderId="10" xfId="1" applyFont="1" applyFill="1" applyBorder="1" applyAlignment="1">
      <alignment vertical="center" wrapText="1"/>
    </xf>
    <xf numFmtId="0" fontId="9" fillId="23" borderId="10" xfId="1" applyFont="1" applyFill="1" applyBorder="1" applyAlignment="1">
      <alignment vertical="center" wrapText="1"/>
    </xf>
    <xf numFmtId="0" fontId="9" fillId="21" borderId="10" xfId="1" applyFont="1" applyFill="1" applyBorder="1" applyAlignment="1">
      <alignment vertical="center" wrapText="1"/>
    </xf>
    <xf numFmtId="0" fontId="1" fillId="22" borderId="10" xfId="1" applyFont="1" applyFill="1" applyBorder="1" applyAlignment="1">
      <alignment vertical="center" wrapText="1"/>
    </xf>
    <xf numFmtId="0" fontId="0" fillId="10" borderId="10" xfId="1" applyFont="1" applyFill="1" applyBorder="1" applyAlignment="1">
      <alignment vertical="top" wrapText="1"/>
    </xf>
    <xf numFmtId="14" fontId="0" fillId="10" borderId="10" xfId="1" applyNumberFormat="1" applyFont="1" applyFill="1" applyBorder="1" applyAlignment="1">
      <alignment vertical="top" wrapText="1"/>
    </xf>
    <xf numFmtId="0" fontId="0" fillId="10" borderId="10" xfId="1" applyFont="1" applyFill="1" applyBorder="1" applyAlignment="1">
      <alignment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8" fillId="14" borderId="10" xfId="1" applyFont="1" applyFill="1" applyBorder="1" applyAlignment="1">
      <alignment horizontal="center" vertical="center" wrapText="1"/>
    </xf>
    <xf numFmtId="0" fontId="2" fillId="3" borderId="11" xfId="1" applyFont="1" applyFill="1" applyBorder="1" applyAlignment="1">
      <alignment horizontal="center" wrapText="1"/>
    </xf>
    <xf numFmtId="0" fontId="1" fillId="4" borderId="10" xfId="1" applyFont="1" applyFill="1" applyBorder="1" applyAlignment="1">
      <alignment horizontal="center" vertical="center"/>
    </xf>
    <xf numFmtId="0" fontId="12" fillId="4" borderId="2" xfId="1" applyFont="1" applyFill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center" vertical="center" wrapText="1"/>
    </xf>
    <xf numFmtId="0" fontId="12" fillId="4" borderId="4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wrapText="1"/>
    </xf>
    <xf numFmtId="0" fontId="2" fillId="5" borderId="6" xfId="1" applyFont="1" applyFill="1" applyBorder="1" applyAlignment="1">
      <alignment wrapText="1"/>
    </xf>
    <xf numFmtId="0" fontId="2" fillId="5" borderId="7" xfId="1" applyFont="1" applyFill="1" applyBorder="1" applyAlignment="1">
      <alignment wrapText="1"/>
    </xf>
    <xf numFmtId="0" fontId="1" fillId="2" borderId="10" xfId="1" applyFont="1" applyFill="1" applyBorder="1" applyAlignment="1">
      <alignment horizontal="center" vertical="center"/>
    </xf>
    <xf numFmtId="0" fontId="7" fillId="6" borderId="10" xfId="1" applyFont="1" applyFill="1" applyBorder="1" applyAlignment="1">
      <alignment horizontal="center" vertical="center"/>
    </xf>
    <xf numFmtId="0" fontId="7" fillId="5" borderId="10" xfId="1" applyFont="1" applyFill="1" applyBorder="1" applyAlignment="1">
      <alignment horizontal="center" vertical="center"/>
    </xf>
    <xf numFmtId="0" fontId="7" fillId="17" borderId="10" xfId="1" applyFont="1" applyFill="1" applyBorder="1" applyAlignment="1">
      <alignment horizontal="center" vertical="center"/>
    </xf>
    <xf numFmtId="0" fontId="7" fillId="16" borderId="10" xfId="1" applyFont="1" applyFill="1" applyBorder="1" applyAlignment="1">
      <alignment horizontal="center" vertical="center"/>
    </xf>
    <xf numFmtId="0" fontId="0" fillId="11" borderId="10" xfId="1" applyFont="1" applyFill="1" applyBorder="1" applyAlignment="1">
      <alignment horizontal="left" wrapText="1"/>
    </xf>
    <xf numFmtId="0" fontId="3" fillId="9" borderId="10" xfId="1" applyFont="1" applyFill="1" applyBorder="1" applyAlignment="1">
      <alignment horizontal="left" vertical="center"/>
    </xf>
    <xf numFmtId="0" fontId="3" fillId="6" borderId="10" xfId="1" applyFont="1" applyFill="1" applyBorder="1" applyAlignment="1">
      <alignment horizontal="left" vertical="center"/>
    </xf>
    <xf numFmtId="0" fontId="3" fillId="7" borderId="10" xfId="1" applyFont="1" applyFill="1" applyBorder="1" applyAlignment="1">
      <alignment horizontal="left" vertical="center"/>
    </xf>
    <xf numFmtId="0" fontId="3" fillId="8" borderId="10" xfId="1" applyFont="1" applyFill="1" applyBorder="1" applyAlignment="1">
      <alignment horizontal="left" vertical="center"/>
    </xf>
    <xf numFmtId="0" fontId="12" fillId="4" borderId="10" xfId="1" applyFont="1" applyFill="1" applyBorder="1" applyAlignment="1">
      <alignment horizontal="center" vertical="center" wrapText="1"/>
    </xf>
    <xf numFmtId="0" fontId="2" fillId="5" borderId="10" xfId="1" applyFont="1" applyFill="1" applyBorder="1" applyAlignment="1">
      <alignment wrapText="1"/>
    </xf>
    <xf numFmtId="0" fontId="4" fillId="3" borderId="15" xfId="1" applyFont="1" applyFill="1" applyBorder="1" applyAlignment="1">
      <alignment horizontal="center" wrapText="1"/>
    </xf>
    <xf numFmtId="0" fontId="4" fillId="3" borderId="8" xfId="1" applyFont="1" applyFill="1" applyBorder="1" applyAlignment="1">
      <alignment horizontal="center" wrapText="1"/>
    </xf>
    <xf numFmtId="0" fontId="4" fillId="3" borderId="9" xfId="1" applyFont="1" applyFill="1" applyBorder="1" applyAlignment="1">
      <alignment horizontal="center" wrapText="1"/>
    </xf>
    <xf numFmtId="0" fontId="0" fillId="3" borderId="10" xfId="1" applyFont="1" applyFill="1" applyBorder="1" applyAlignment="1">
      <alignment wrapText="1"/>
    </xf>
    <xf numFmtId="14" fontId="0" fillId="3" borderId="10" xfId="1" applyNumberFormat="1" applyFont="1" applyFill="1" applyBorder="1" applyAlignment="1">
      <alignment wrapText="1"/>
    </xf>
    <xf numFmtId="14" fontId="1" fillId="4" borderId="10" xfId="1" applyNumberFormat="1" applyFont="1" applyFill="1" applyBorder="1" applyAlignment="1">
      <alignment horizontal="center" vertical="center"/>
    </xf>
    <xf numFmtId="0" fontId="14" fillId="3" borderId="10" xfId="1" applyFont="1" applyFill="1" applyBorder="1" applyAlignment="1">
      <alignment horizontal="center" wrapText="1"/>
    </xf>
    <xf numFmtId="14" fontId="14" fillId="3" borderId="10" xfId="1" applyNumberFormat="1" applyFont="1" applyFill="1" applyBorder="1" applyAlignment="1">
      <alignment horizontal="center" wrapText="1"/>
    </xf>
    <xf numFmtId="0" fontId="15" fillId="0" borderId="16" xfId="2" applyBorder="1" applyAlignment="1">
      <alignment horizontal="center"/>
    </xf>
  </cellXfs>
  <cellStyles count="3">
    <cellStyle name="Collegamento ipertestuale" xfId="2" builtinId="8"/>
    <cellStyle name="Normal" xfId="1" xr:uid="{00000000-0005-0000-0000-000000000000}"/>
    <cellStyle name="Normale" xfId="0" builtinId="0"/>
  </cellStyles>
  <dxfs count="8">
    <dxf>
      <font>
        <b/>
        <color rgb="FFFFFFFF"/>
      </font>
      <fill>
        <patternFill patternType="solid">
          <bgColor rgb="FFEF4444"/>
        </patternFill>
      </fill>
    </dxf>
    <dxf>
      <fill>
        <patternFill patternType="solid">
          <bgColor rgb="FFF5D0FE"/>
        </patternFill>
      </fill>
    </dxf>
    <dxf>
      <fill>
        <patternFill patternType="solid">
          <bgColor rgb="FFFB923C"/>
        </patternFill>
      </fill>
    </dxf>
    <dxf>
      <fill>
        <patternFill patternType="solid">
          <bgColor rgb="FFFDBA74"/>
        </patternFill>
      </fill>
    </dxf>
    <dxf>
      <fill>
        <patternFill patternType="solid">
          <bgColor rgb="FFFDE047"/>
        </patternFill>
      </fill>
    </dxf>
    <dxf>
      <fill>
        <patternFill patternType="solid">
          <bgColor rgb="FFFEF08A"/>
        </patternFill>
      </fill>
    </dxf>
    <dxf>
      <fill>
        <patternFill patternType="solid">
          <bgColor rgb="FFBBF7D0"/>
        </patternFill>
      </fill>
    </dxf>
    <dxf>
      <fill>
        <patternFill patternType="solid"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testo-unico-sicurezza.com/newsletter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2"/>
  <sheetViews>
    <sheetView showGridLines="0" workbookViewId="0">
      <selection activeCell="A19" sqref="A19"/>
    </sheetView>
  </sheetViews>
  <sheetFormatPr defaultColWidth="0" defaultRowHeight="13.8" zeroHeight="1"/>
  <cols>
    <col min="1" max="1" width="24.69921875" customWidth="1"/>
    <col min="2" max="7" width="16" customWidth="1"/>
    <col min="8" max="8" width="22" customWidth="1"/>
    <col min="9" max="9" width="2.8984375" customWidth="1"/>
    <col min="10" max="26" width="0" hidden="1" customWidth="1"/>
    <col min="27" max="16384" width="8.796875" hidden="1"/>
  </cols>
  <sheetData>
    <row r="1" spans="1:26" ht="19.2" customHeight="1">
      <c r="A1" s="54" t="s">
        <v>0</v>
      </c>
      <c r="B1" s="55"/>
      <c r="C1" s="55"/>
      <c r="D1" s="55"/>
      <c r="E1" s="55"/>
      <c r="F1" s="55"/>
      <c r="G1" s="55"/>
      <c r="H1" s="56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9.2" customHeight="1">
      <c r="A2" s="57" t="s">
        <v>1</v>
      </c>
      <c r="B2" s="58" t="s">
        <v>1</v>
      </c>
      <c r="C2" s="58" t="s">
        <v>1</v>
      </c>
      <c r="D2" s="58" t="s">
        <v>1</v>
      </c>
      <c r="E2" s="58" t="s">
        <v>1</v>
      </c>
      <c r="F2" s="58" t="s">
        <v>1</v>
      </c>
      <c r="G2" s="58" t="s">
        <v>1</v>
      </c>
      <c r="H2" s="59" t="s">
        <v>1</v>
      </c>
    </row>
    <row r="3" spans="1:26" ht="19.2" customHeight="1"/>
    <row r="4" spans="1:26" ht="19.2" customHeight="1">
      <c r="A4" s="60" t="s">
        <v>2</v>
      </c>
      <c r="B4" s="60"/>
      <c r="C4" s="60" t="s">
        <v>3</v>
      </c>
      <c r="D4" s="60"/>
      <c r="E4" s="60" t="s">
        <v>4</v>
      </c>
      <c r="F4" s="60"/>
      <c r="G4" s="60" t="s">
        <v>5</v>
      </c>
      <c r="H4" s="60"/>
    </row>
    <row r="5" spans="1:26" ht="19.2" customHeight="1">
      <c r="A5" s="61">
        <f>Calcolatore!B13</f>
        <v>31.5</v>
      </c>
      <c r="B5" s="61"/>
      <c r="C5" s="62">
        <f>Calcolatore!B14</f>
        <v>60</v>
      </c>
      <c r="D5" s="62"/>
      <c r="E5" s="63">
        <f>Calcolatore!B20</f>
        <v>41</v>
      </c>
      <c r="F5" s="63"/>
      <c r="G5" s="64">
        <f>Calcolatore!B21</f>
        <v>44</v>
      </c>
      <c r="H5" s="64"/>
    </row>
    <row r="6" spans="1:26" ht="19.2" customHeight="1">
      <c r="A6" s="61"/>
      <c r="B6" s="61"/>
      <c r="C6" s="62"/>
      <c r="D6" s="62"/>
      <c r="E6" s="63"/>
      <c r="F6" s="63"/>
      <c r="G6" s="64"/>
      <c r="H6" s="64"/>
    </row>
    <row r="7" spans="1:26" ht="19.2" customHeight="1">
      <c r="A7" s="52" t="s">
        <v>6</v>
      </c>
      <c r="B7" s="52" t="s">
        <v>6</v>
      </c>
      <c r="C7" s="52" t="s">
        <v>6</v>
      </c>
      <c r="D7" s="52" t="s">
        <v>6</v>
      </c>
      <c r="E7" s="52" t="s">
        <v>6</v>
      </c>
      <c r="F7" s="52" t="s">
        <v>6</v>
      </c>
      <c r="G7" s="52" t="s">
        <v>6</v>
      </c>
      <c r="H7" s="52" t="s">
        <v>6</v>
      </c>
    </row>
    <row r="8" spans="1:26" ht="19.2" customHeight="1"/>
    <row r="9" spans="1:26" ht="19.2" customHeight="1">
      <c r="A9" s="53" t="s">
        <v>7</v>
      </c>
      <c r="B9" s="53"/>
      <c r="C9" s="53" t="s">
        <v>8</v>
      </c>
      <c r="D9" s="53"/>
      <c r="E9" s="53" t="s">
        <v>9</v>
      </c>
      <c r="F9" s="53"/>
      <c r="G9" s="53" t="s">
        <v>10</v>
      </c>
      <c r="H9" s="53"/>
    </row>
    <row r="10" spans="1:26" ht="19.2" customHeight="1">
      <c r="A10" s="51" t="str">
        <f>Calcolatore!B22</f>
        <v>42-44 - 75% riposo</v>
      </c>
      <c r="B10" s="51"/>
      <c r="C10" s="51" t="str">
        <f>Calcolatore!B24</f>
        <v>Molto alta</v>
      </c>
      <c r="D10" s="51"/>
      <c r="E10" s="51" t="str">
        <f>Calcolatore!B25</f>
        <v>ALTO: pause programmate</v>
      </c>
      <c r="F10" s="51"/>
      <c r="G10" s="51" t="str">
        <f>Calcolatore!B23</f>
        <v>Se fattibile, lavoro con 45 minuti di riposo ogni ora.</v>
      </c>
      <c r="H10" s="51"/>
    </row>
    <row r="11" spans="1:26" ht="19.2" customHeight="1">
      <c r="A11" s="51"/>
      <c r="B11" s="51"/>
      <c r="C11" s="51"/>
      <c r="D11" s="51"/>
      <c r="E11" s="51"/>
      <c r="F11" s="51"/>
      <c r="G11" s="51"/>
      <c r="H11" s="51"/>
    </row>
    <row r="12" spans="1:26" ht="19.2" customHeight="1"/>
    <row r="13" spans="1:26" ht="19.2" customHeight="1"/>
    <row r="14" spans="1:26" ht="19.2" customHeight="1">
      <c r="A14" s="22" t="s">
        <v>11</v>
      </c>
      <c r="B14" s="22" t="s">
        <v>12</v>
      </c>
      <c r="C14" s="22" t="s">
        <v>13</v>
      </c>
      <c r="D14" s="22" t="s">
        <v>14</v>
      </c>
      <c r="E14" s="22" t="s">
        <v>15</v>
      </c>
      <c r="F14" s="22" t="s">
        <v>16</v>
      </c>
      <c r="G14" s="22" t="s">
        <v>17</v>
      </c>
      <c r="H14" s="22" t="s">
        <v>18</v>
      </c>
    </row>
    <row r="15" spans="1:26" ht="19.2" customHeight="1">
      <c r="A15" s="23" t="s">
        <v>19</v>
      </c>
      <c r="B15" s="24" t="s">
        <v>20</v>
      </c>
      <c r="C15" s="25" t="s">
        <v>21</v>
      </c>
      <c r="D15" s="25" t="s">
        <v>22</v>
      </c>
      <c r="E15" s="26" t="s">
        <v>23</v>
      </c>
      <c r="F15" s="26" t="s">
        <v>24</v>
      </c>
      <c r="G15" s="27" t="s">
        <v>25</v>
      </c>
      <c r="H15" s="28" t="s">
        <v>26</v>
      </c>
    </row>
    <row r="16" spans="1:26" ht="19.2" customHeight="1">
      <c r="A16" s="48"/>
      <c r="B16" s="49"/>
      <c r="C16" s="49"/>
      <c r="D16" s="49"/>
      <c r="E16" s="49"/>
      <c r="F16" s="49"/>
      <c r="G16" s="49"/>
      <c r="H16" s="50"/>
    </row>
    <row r="17" spans="1:8" ht="19.2" customHeight="1">
      <c r="A17" s="18" t="s">
        <v>27</v>
      </c>
      <c r="B17" s="47" t="s">
        <v>28</v>
      </c>
      <c r="C17" s="47"/>
      <c r="D17" s="47"/>
      <c r="E17" s="47"/>
      <c r="F17" s="47"/>
      <c r="G17" s="47"/>
      <c r="H17" s="47"/>
    </row>
    <row r="18" spans="1:8" ht="19.2" customHeight="1">
      <c r="A18" s="18" t="s">
        <v>29</v>
      </c>
      <c r="B18" s="47" t="s">
        <v>30</v>
      </c>
      <c r="C18" s="47"/>
      <c r="D18" s="47"/>
      <c r="E18" s="47"/>
      <c r="F18" s="47"/>
      <c r="G18" s="47"/>
      <c r="H18" s="47"/>
    </row>
    <row r="19" spans="1:8" ht="19.2" customHeight="1">
      <c r="A19" s="18" t="s">
        <v>31</v>
      </c>
      <c r="B19" s="47" t="s">
        <v>32</v>
      </c>
      <c r="C19" s="47"/>
      <c r="D19" s="47"/>
      <c r="E19" s="47"/>
      <c r="F19" s="47"/>
      <c r="G19" s="47"/>
      <c r="H19" s="47"/>
    </row>
    <row r="20" spans="1:8" ht="19.2" customHeight="1">
      <c r="A20" s="18" t="s">
        <v>33</v>
      </c>
      <c r="B20" s="47" t="s">
        <v>34</v>
      </c>
      <c r="C20" s="47"/>
      <c r="D20" s="47"/>
      <c r="E20" s="47"/>
      <c r="F20" s="47"/>
      <c r="G20" s="47"/>
      <c r="H20" s="47"/>
    </row>
    <row r="21" spans="1:8" ht="19.2" customHeight="1">
      <c r="A21" s="18" t="s">
        <v>35</v>
      </c>
      <c r="B21" s="47" t="s">
        <v>36</v>
      </c>
      <c r="C21" s="47"/>
      <c r="D21" s="47"/>
      <c r="E21" s="47"/>
      <c r="F21" s="47"/>
      <c r="G21" s="47"/>
      <c r="H21" s="47"/>
    </row>
    <row r="22" spans="1:8" ht="19.2" customHeight="1"/>
  </sheetData>
  <mergeCells count="25">
    <mergeCell ref="A1:H1"/>
    <mergeCell ref="A2:H2"/>
    <mergeCell ref="A4:B4"/>
    <mergeCell ref="A5:B6"/>
    <mergeCell ref="C4:D4"/>
    <mergeCell ref="C5:D6"/>
    <mergeCell ref="E4:F4"/>
    <mergeCell ref="E5:F6"/>
    <mergeCell ref="G4:H4"/>
    <mergeCell ref="G5:H6"/>
    <mergeCell ref="A7:H7"/>
    <mergeCell ref="A9:B9"/>
    <mergeCell ref="C9:D9"/>
    <mergeCell ref="E9:F9"/>
    <mergeCell ref="G9:H9"/>
    <mergeCell ref="A10:B11"/>
    <mergeCell ref="C10:D11"/>
    <mergeCell ref="E10:F11"/>
    <mergeCell ref="G10:H11"/>
    <mergeCell ref="B17:H17"/>
    <mergeCell ref="B18:H18"/>
    <mergeCell ref="B19:H19"/>
    <mergeCell ref="B20:H20"/>
    <mergeCell ref="B21:H21"/>
    <mergeCell ref="A16:H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6AD25-50BD-43AB-B5DF-68F80F9879F8}">
  <dimension ref="C7"/>
  <sheetViews>
    <sheetView workbookViewId="0">
      <selection activeCell="I12" sqref="I12"/>
    </sheetView>
  </sheetViews>
  <sheetFormatPr defaultRowHeight="13.8"/>
  <sheetData>
    <row r="7" spans="3:3">
      <c r="C7" t="s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42"/>
  <sheetViews>
    <sheetView showGridLines="0" tabSelected="1" workbookViewId="0">
      <selection activeCell="E18" sqref="E18"/>
    </sheetView>
  </sheetViews>
  <sheetFormatPr defaultColWidth="0" defaultRowHeight="13.8"/>
  <cols>
    <col min="1" max="1" width="28" customWidth="1"/>
    <col min="2" max="2" width="68.296875" customWidth="1"/>
    <col min="3" max="3" width="64" customWidth="1"/>
    <col min="4" max="4" width="20" hidden="1" customWidth="1"/>
    <col min="5" max="5" width="2.8984375" customWidth="1"/>
    <col min="6" max="6" width="2.8984375" hidden="1" customWidth="1"/>
    <col min="7" max="26" width="0" hidden="1" customWidth="1"/>
    <col min="27" max="16384" width="8.796875" hidden="1"/>
  </cols>
  <sheetData>
    <row r="1" spans="1:26" ht="17.55" customHeight="1">
      <c r="A1" s="54" t="s">
        <v>37</v>
      </c>
      <c r="B1" s="55"/>
      <c r="C1" s="55"/>
      <c r="D1" s="56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7.55" customHeight="1">
      <c r="A2" s="57" t="s">
        <v>38</v>
      </c>
      <c r="B2" s="58" t="s">
        <v>38</v>
      </c>
      <c r="C2" s="58" t="s">
        <v>38</v>
      </c>
      <c r="D2" s="59" t="s">
        <v>38</v>
      </c>
    </row>
    <row r="3" spans="1:26" ht="17.55" customHeight="1"/>
    <row r="4" spans="1:26" ht="22.8" customHeight="1">
      <c r="A4" s="67" t="s">
        <v>39</v>
      </c>
      <c r="B4" s="67"/>
      <c r="C4" s="67"/>
      <c r="D4" s="67"/>
    </row>
    <row r="5" spans="1:26" ht="22.8" customHeight="1">
      <c r="A5" s="18" t="s">
        <v>40</v>
      </c>
      <c r="B5" s="19" t="s">
        <v>41</v>
      </c>
      <c r="C5" s="19" t="s">
        <v>42</v>
      </c>
      <c r="D5" s="10"/>
      <c r="H5" t="s">
        <v>248</v>
      </c>
    </row>
    <row r="6" spans="1:26" ht="22.8" customHeight="1">
      <c r="A6" s="18" t="s">
        <v>43</v>
      </c>
      <c r="B6" s="19" t="s">
        <v>44</v>
      </c>
      <c r="C6" s="19" t="s">
        <v>42</v>
      </c>
      <c r="D6" s="10"/>
    </row>
    <row r="7" spans="1:26" ht="22.8" customHeight="1">
      <c r="A7" s="18" t="s">
        <v>45</v>
      </c>
      <c r="B7" s="19" t="s">
        <v>46</v>
      </c>
      <c r="C7" s="19" t="s">
        <v>42</v>
      </c>
      <c r="D7" s="10"/>
    </row>
    <row r="8" spans="1:26" ht="22.8" customHeight="1">
      <c r="A8" s="18" t="s">
        <v>47</v>
      </c>
      <c r="B8" s="20">
        <v>46200.675626111108</v>
      </c>
      <c r="C8" s="19" t="s">
        <v>48</v>
      </c>
      <c r="D8" s="10"/>
    </row>
    <row r="9" spans="1:26" ht="22.8" customHeight="1">
      <c r="A9" s="18" t="s">
        <v>49</v>
      </c>
      <c r="B9" s="19" t="s">
        <v>50</v>
      </c>
      <c r="C9" s="19" t="s">
        <v>42</v>
      </c>
      <c r="D9" s="10"/>
    </row>
    <row r="10" spans="1:26" ht="22.8" customHeight="1">
      <c r="A10" s="18" t="s">
        <v>51</v>
      </c>
      <c r="B10" s="19" t="s">
        <v>52</v>
      </c>
      <c r="C10" s="19" t="s">
        <v>42</v>
      </c>
      <c r="D10" s="10"/>
    </row>
    <row r="11" spans="1:26" ht="22.8" customHeight="1"/>
    <row r="12" spans="1:26" ht="22.8" customHeight="1">
      <c r="A12" s="68" t="s">
        <v>53</v>
      </c>
      <c r="B12" s="68"/>
      <c r="C12" s="68"/>
      <c r="D12" s="68"/>
    </row>
    <row r="13" spans="1:26" ht="22.8" customHeight="1">
      <c r="A13" s="11" t="s">
        <v>54</v>
      </c>
      <c r="B13" s="12">
        <v>31.5</v>
      </c>
      <c r="C13" s="9" t="s">
        <v>55</v>
      </c>
      <c r="D13" s="10"/>
    </row>
    <row r="14" spans="1:26" ht="22.8" customHeight="1">
      <c r="A14" s="11" t="s">
        <v>56</v>
      </c>
      <c r="B14" s="12">
        <v>60</v>
      </c>
      <c r="C14" s="9" t="s">
        <v>57</v>
      </c>
      <c r="D14" s="10"/>
    </row>
    <row r="15" spans="1:26" ht="22.8" customHeight="1">
      <c r="A15" s="11" t="s">
        <v>58</v>
      </c>
      <c r="B15" s="9" t="s">
        <v>59</v>
      </c>
      <c r="C15" s="9" t="s">
        <v>60</v>
      </c>
      <c r="D15" s="10"/>
    </row>
    <row r="16" spans="1:26" ht="22.8" customHeight="1">
      <c r="A16" s="11" t="s">
        <v>61</v>
      </c>
      <c r="B16" s="13">
        <f>IFERROR(VLOOKUP(B15,Liste!$A$2:$B$7,2,FALSE),0)</f>
        <v>0</v>
      </c>
      <c r="C16" s="9" t="s">
        <v>62</v>
      </c>
      <c r="D16" s="10"/>
    </row>
    <row r="17" spans="1:4" ht="22.8" customHeight="1">
      <c r="A17" s="11" t="s">
        <v>63</v>
      </c>
      <c r="B17" s="13" t="s">
        <v>64</v>
      </c>
      <c r="C17" s="9" t="s">
        <v>65</v>
      </c>
      <c r="D17" s="10"/>
    </row>
    <row r="18" spans="1:4" ht="22.8" customHeight="1">
      <c r="A18" s="11" t="s">
        <v>66</v>
      </c>
      <c r="B18" s="13">
        <f>IFERROR(VLOOKUP(B17,Liste!$D$2:$E$6,2,FALSE),0)</f>
        <v>3</v>
      </c>
      <c r="C18" s="9" t="s">
        <v>62</v>
      </c>
      <c r="D18" s="10"/>
    </row>
    <row r="19" spans="1:4" ht="22.8" customHeight="1">
      <c r="A19" s="11" t="s">
        <v>67</v>
      </c>
      <c r="B19" s="14" t="s">
        <v>68</v>
      </c>
      <c r="C19" s="9" t="s">
        <v>69</v>
      </c>
      <c r="D19" s="10"/>
    </row>
    <row r="20" spans="1:4" ht="22.8" customHeight="1">
      <c r="A20" s="11" t="s">
        <v>4</v>
      </c>
      <c r="B20" s="15">
        <f>IFERROR(ROUND(B13+0.5555*(((B14/100)*6.112*EXP((17.62*B13)/(243.12+B13)))-10),0),"")</f>
        <v>41</v>
      </c>
      <c r="C20" s="9" t="s">
        <v>70</v>
      </c>
      <c r="D20" s="10"/>
    </row>
    <row r="21" spans="1:4" ht="22.8" customHeight="1">
      <c r="A21" s="11" t="s">
        <v>5</v>
      </c>
      <c r="B21" s="16">
        <f>IF(B20="","",B20+B16+B18)</f>
        <v>44</v>
      </c>
      <c r="C21" s="9" t="s">
        <v>71</v>
      </c>
      <c r="D21" s="10"/>
    </row>
    <row r="22" spans="1:4" ht="22.8" customHeight="1">
      <c r="A22" s="11" t="s">
        <v>7</v>
      </c>
      <c r="B22" s="17" t="str">
        <f>IFERROR(LOOKUP(B21,Liste!$G$2:$G$9,Liste!$I$2:$I$9),"")</f>
        <v>42-44 - 75% riposo</v>
      </c>
      <c r="C22" s="9" t="s">
        <v>72</v>
      </c>
      <c r="D22" s="10"/>
    </row>
    <row r="23" spans="1:4" ht="22.8" customHeight="1">
      <c r="A23" s="11" t="s">
        <v>10</v>
      </c>
      <c r="B23" s="17" t="str">
        <f>IFERROR(LOOKUP(B21,Liste!$G$2:$G$9,Liste!$H$2:$H$9),"")</f>
        <v>Se fattibile, lavoro con 45 minuti di riposo ogni ora.</v>
      </c>
      <c r="C23" s="9" t="s">
        <v>73</v>
      </c>
      <c r="D23" s="10"/>
    </row>
    <row r="24" spans="1:4" ht="22.8" customHeight="1">
      <c r="A24" s="11" t="s">
        <v>8</v>
      </c>
      <c r="B24" s="17" t="str">
        <f>IF(B19="Sì","Critica - sintomi",IFERROR(LOOKUP(B21,Liste!$G$2:$G$9,Liste!$J$2:$J$9),""))</f>
        <v>Molto alta</v>
      </c>
      <c r="C24" s="9" t="s">
        <v>74</v>
      </c>
      <c r="D24" s="10"/>
    </row>
    <row r="25" spans="1:4" ht="22.8" customHeight="1">
      <c r="A25" s="11" t="s">
        <v>9</v>
      </c>
      <c r="B25" s="17" t="str">
        <f>IF(B19="Sì","FERMARE: sintomi presenti",IF(B21&gt;=45,"CRITICO: gestione specialistica",IF(B21&gt;=38,"ALTO: pause programmate",IF(B21&gt;=30,"ATTENZIONE: alert e monitoraggio","Monitoraggio ordinario"))))</f>
        <v>ALTO: pause programmate</v>
      </c>
      <c r="C25" s="9" t="s">
        <v>75</v>
      </c>
      <c r="D25" s="10"/>
    </row>
    <row r="26" spans="1:4" ht="22.8" customHeight="1"/>
    <row r="27" spans="1:4" ht="22.8" customHeight="1">
      <c r="A27" s="69" t="s">
        <v>76</v>
      </c>
      <c r="B27" s="69"/>
      <c r="C27" s="69"/>
      <c r="D27" s="69"/>
    </row>
    <row r="28" spans="1:4" ht="22.8" customHeight="1">
      <c r="A28" s="9" t="s">
        <v>77</v>
      </c>
      <c r="B28" s="9" t="s">
        <v>78</v>
      </c>
      <c r="C28" s="9" t="s">
        <v>79</v>
      </c>
      <c r="D28" s="10"/>
    </row>
    <row r="29" spans="1:4" ht="22.8" customHeight="1">
      <c r="A29" s="9" t="s">
        <v>80</v>
      </c>
      <c r="B29" s="9" t="s">
        <v>81</v>
      </c>
      <c r="C29" s="9" t="s">
        <v>82</v>
      </c>
      <c r="D29" s="10"/>
    </row>
    <row r="30" spans="1:4" ht="22.8" customHeight="1">
      <c r="A30" s="9" t="s">
        <v>83</v>
      </c>
      <c r="B30" s="9" t="s">
        <v>84</v>
      </c>
      <c r="C30" s="9" t="s">
        <v>85</v>
      </c>
      <c r="D30" s="10"/>
    </row>
    <row r="31" spans="1:4" ht="22.8" customHeight="1">
      <c r="A31" s="9" t="s">
        <v>86</v>
      </c>
      <c r="B31" s="9" t="s">
        <v>87</v>
      </c>
      <c r="C31" s="9" t="s">
        <v>88</v>
      </c>
      <c r="D31" s="10"/>
    </row>
    <row r="32" spans="1:4" ht="22.8" customHeight="1">
      <c r="A32" s="9" t="s">
        <v>89</v>
      </c>
      <c r="B32" s="9" t="s">
        <v>90</v>
      </c>
      <c r="C32" s="9" t="s">
        <v>91</v>
      </c>
      <c r="D32" s="10"/>
    </row>
    <row r="33" spans="1:4" ht="22.8" customHeight="1">
      <c r="A33" s="9" t="s">
        <v>92</v>
      </c>
      <c r="B33" s="9" t="s">
        <v>93</v>
      </c>
      <c r="C33" s="9" t="s">
        <v>94</v>
      </c>
      <c r="D33" s="10"/>
    </row>
    <row r="34" spans="1:4" ht="22.8" customHeight="1">
      <c r="A34" s="9" t="s">
        <v>35</v>
      </c>
      <c r="B34" s="9" t="s">
        <v>95</v>
      </c>
      <c r="C34" s="9" t="s">
        <v>96</v>
      </c>
      <c r="D34" s="10"/>
    </row>
    <row r="35" spans="1:4" ht="22.8" customHeight="1"/>
    <row r="36" spans="1:4" ht="22.8" customHeight="1">
      <c r="A36" s="66" t="s">
        <v>97</v>
      </c>
      <c r="B36" s="66"/>
      <c r="C36" s="66"/>
      <c r="D36" s="66"/>
    </row>
    <row r="37" spans="1:4" ht="22.8" customHeight="1">
      <c r="A37" s="8" t="s">
        <v>98</v>
      </c>
      <c r="B37" s="65" t="s">
        <v>99</v>
      </c>
      <c r="C37" s="65"/>
      <c r="D37" s="8"/>
    </row>
    <row r="38" spans="1:4" ht="22.8" customHeight="1">
      <c r="A38" s="8" t="s">
        <v>29</v>
      </c>
      <c r="B38" s="65" t="s">
        <v>100</v>
      </c>
      <c r="C38" s="65"/>
      <c r="D38" s="8"/>
    </row>
    <row r="39" spans="1:4" ht="22.8" customHeight="1">
      <c r="A39" s="8" t="s">
        <v>101</v>
      </c>
      <c r="B39" s="65" t="s">
        <v>102</v>
      </c>
      <c r="C39" s="65"/>
      <c r="D39" s="8"/>
    </row>
    <row r="40" spans="1:4" ht="22.8" customHeight="1">
      <c r="A40" s="8" t="s">
        <v>103</v>
      </c>
      <c r="B40" s="65" t="s">
        <v>104</v>
      </c>
      <c r="C40" s="65"/>
      <c r="D40" s="8"/>
    </row>
    <row r="41" spans="1:4" ht="22.8" customHeight="1">
      <c r="A41" s="8" t="s">
        <v>105</v>
      </c>
      <c r="B41" s="65" t="s">
        <v>106</v>
      </c>
      <c r="C41" s="65"/>
      <c r="D41" s="8"/>
    </row>
    <row r="42" spans="1:4" ht="22.8" customHeight="1">
      <c r="A42" s="8" t="s">
        <v>33</v>
      </c>
      <c r="B42" s="65" t="s">
        <v>107</v>
      </c>
      <c r="C42" s="65"/>
      <c r="D42" s="8"/>
    </row>
  </sheetData>
  <mergeCells count="12">
    <mergeCell ref="A1:D1"/>
    <mergeCell ref="A2:D2"/>
    <mergeCell ref="A4:D4"/>
    <mergeCell ref="A12:D12"/>
    <mergeCell ref="A27:D27"/>
    <mergeCell ref="B41:C41"/>
    <mergeCell ref="B42:C42"/>
    <mergeCell ref="A36:D36"/>
    <mergeCell ref="B37:C37"/>
    <mergeCell ref="B38:C38"/>
    <mergeCell ref="B39:C39"/>
    <mergeCell ref="B40:C40"/>
  </mergeCells>
  <dataValidations count="3">
    <dataValidation type="list" sqref="B15" xr:uid="{00000000-0002-0000-0100-000000000000}">
      <formula1>"Abiti estivi ordinari,Guanti/casco/grembiule leggero,DPI parzialmente ostacolanti,Tuta cotone sopra abiti estivi,Tuta pesante / elevata resistenza evaporativa,Indumenti impermeabili/incapsulati"</formula1>
    </dataValidation>
    <dataValidation type="list" sqref="B17" xr:uid="{00000000-0002-0000-0100-000001000000}">
      <formula1>"Assente o trascurabile,Sole diretto parziale / radiante lieve,Sole diretto 10-17 con ombra parziale,Sole diretto pieno / radiante significativo,Radiante severo da processo"</formula1>
    </dataValidation>
    <dataValidation type="list" sqref="B19" xr:uid="{00000000-0002-0000-0100-000002000000}">
      <formula1>"No,Sì,Non valutato"</formula1>
    </dataValidation>
  </dataValidations>
  <pageMargins left="0.70866141732283472" right="0.70866141732283472" top="0.74803149606299213" bottom="0.74803149606299213" header="0.31496062992125984" footer="0.31496062992125984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35"/>
  <sheetViews>
    <sheetView showGridLines="0" workbookViewId="0">
      <selection activeCell="D9" sqref="D9"/>
    </sheetView>
  </sheetViews>
  <sheetFormatPr defaultColWidth="0" defaultRowHeight="13.8" zeroHeight="1"/>
  <cols>
    <col min="1" max="1" width="10" customWidth="1"/>
    <col min="2" max="20" width="7" customWidth="1"/>
    <col min="21" max="21" width="1.19921875" customWidth="1"/>
    <col min="22" max="26" width="0" hidden="1" customWidth="1"/>
    <col min="27" max="16384" width="8.796875" hidden="1"/>
  </cols>
  <sheetData>
    <row r="1" spans="1:26" ht="27.15" customHeight="1">
      <c r="A1" s="70" t="s">
        <v>108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5"/>
      <c r="V1" s="5"/>
      <c r="W1" s="5"/>
      <c r="X1" s="5"/>
      <c r="Y1" s="5"/>
      <c r="Z1" s="5"/>
    </row>
    <row r="2" spans="1:26" ht="14.4">
      <c r="A2" s="71" t="s">
        <v>109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</row>
    <row r="3" spans="1:26">
      <c r="A3" s="21" t="s">
        <v>110</v>
      </c>
      <c r="B3" s="21">
        <v>100</v>
      </c>
      <c r="C3" s="21">
        <v>95</v>
      </c>
      <c r="D3" s="21">
        <v>90</v>
      </c>
      <c r="E3" s="21">
        <v>85</v>
      </c>
      <c r="F3" s="21">
        <v>80</v>
      </c>
      <c r="G3" s="21">
        <v>75</v>
      </c>
      <c r="H3" s="21">
        <v>70</v>
      </c>
      <c r="I3" s="21">
        <v>65</v>
      </c>
      <c r="J3" s="21">
        <v>60</v>
      </c>
      <c r="K3" s="21">
        <v>55</v>
      </c>
      <c r="L3" s="21">
        <v>50</v>
      </c>
      <c r="M3" s="21">
        <v>45</v>
      </c>
      <c r="N3" s="21">
        <v>40</v>
      </c>
      <c r="O3" s="21">
        <v>35</v>
      </c>
      <c r="P3" s="21">
        <v>30</v>
      </c>
      <c r="Q3" s="21">
        <v>25</v>
      </c>
      <c r="R3" s="21">
        <v>20</v>
      </c>
      <c r="S3" s="21">
        <v>15</v>
      </c>
      <c r="T3" s="21">
        <v>10</v>
      </c>
      <c r="W3" t="s">
        <v>248</v>
      </c>
    </row>
    <row r="4" spans="1:26">
      <c r="A4" s="29">
        <v>49</v>
      </c>
      <c r="B4" s="30">
        <v>109</v>
      </c>
      <c r="C4" s="30">
        <v>105</v>
      </c>
      <c r="D4" s="30">
        <v>102</v>
      </c>
      <c r="E4" s="30">
        <v>99</v>
      </c>
      <c r="F4" s="30">
        <v>96</v>
      </c>
      <c r="G4" s="30">
        <v>92</v>
      </c>
      <c r="H4" s="30">
        <v>89</v>
      </c>
      <c r="I4" s="30">
        <v>86</v>
      </c>
      <c r="J4" s="30">
        <v>83</v>
      </c>
      <c r="K4" s="30">
        <v>79</v>
      </c>
      <c r="L4" s="30">
        <v>76</v>
      </c>
      <c r="M4" s="30">
        <v>73</v>
      </c>
      <c r="N4" s="30">
        <v>70</v>
      </c>
      <c r="O4" s="30">
        <v>66</v>
      </c>
      <c r="P4" s="30">
        <v>63</v>
      </c>
      <c r="Q4" s="30">
        <v>60</v>
      </c>
      <c r="R4" s="30">
        <v>56</v>
      </c>
      <c r="S4" s="30">
        <v>53</v>
      </c>
      <c r="T4" s="30">
        <v>50</v>
      </c>
    </row>
    <row r="5" spans="1:26">
      <c r="A5" s="29">
        <v>48</v>
      </c>
      <c r="B5" s="30">
        <v>104</v>
      </c>
      <c r="C5" s="30">
        <v>101</v>
      </c>
      <c r="D5" s="30">
        <v>98</v>
      </c>
      <c r="E5" s="30">
        <v>95</v>
      </c>
      <c r="F5" s="30">
        <v>92</v>
      </c>
      <c r="G5" s="30">
        <v>89</v>
      </c>
      <c r="H5" s="30">
        <v>86</v>
      </c>
      <c r="I5" s="30">
        <v>83</v>
      </c>
      <c r="J5" s="30">
        <v>80</v>
      </c>
      <c r="K5" s="30">
        <v>77</v>
      </c>
      <c r="L5" s="30">
        <v>73</v>
      </c>
      <c r="M5" s="30">
        <v>70</v>
      </c>
      <c r="N5" s="30">
        <v>67</v>
      </c>
      <c r="O5" s="30">
        <v>64</v>
      </c>
      <c r="P5" s="30">
        <v>61</v>
      </c>
      <c r="Q5" s="30">
        <v>58</v>
      </c>
      <c r="R5" s="30">
        <v>55</v>
      </c>
      <c r="S5" s="30">
        <v>52</v>
      </c>
      <c r="T5" s="30">
        <v>49</v>
      </c>
    </row>
    <row r="6" spans="1:26">
      <c r="A6" s="29">
        <v>47</v>
      </c>
      <c r="B6" s="30">
        <v>100</v>
      </c>
      <c r="C6" s="30">
        <v>97</v>
      </c>
      <c r="D6" s="30">
        <v>95</v>
      </c>
      <c r="E6" s="30">
        <v>92</v>
      </c>
      <c r="F6" s="30">
        <v>89</v>
      </c>
      <c r="G6" s="30">
        <v>86</v>
      </c>
      <c r="H6" s="30">
        <v>83</v>
      </c>
      <c r="I6" s="30">
        <v>80</v>
      </c>
      <c r="J6" s="30">
        <v>77</v>
      </c>
      <c r="K6" s="30">
        <v>74</v>
      </c>
      <c r="L6" s="30">
        <v>71</v>
      </c>
      <c r="M6" s="30">
        <v>68</v>
      </c>
      <c r="N6" s="30">
        <v>65</v>
      </c>
      <c r="O6" s="30">
        <v>62</v>
      </c>
      <c r="P6" s="30">
        <v>59</v>
      </c>
      <c r="Q6" s="30">
        <v>56</v>
      </c>
      <c r="R6" s="30">
        <v>53</v>
      </c>
      <c r="S6" s="30">
        <v>50</v>
      </c>
      <c r="T6" s="30">
        <v>47</v>
      </c>
    </row>
    <row r="7" spans="1:26">
      <c r="A7" s="29">
        <v>46</v>
      </c>
      <c r="B7" s="30">
        <v>96</v>
      </c>
      <c r="C7" s="30">
        <v>94</v>
      </c>
      <c r="D7" s="30">
        <v>91</v>
      </c>
      <c r="E7" s="30">
        <v>88</v>
      </c>
      <c r="F7" s="30">
        <v>85</v>
      </c>
      <c r="G7" s="30">
        <v>82</v>
      </c>
      <c r="H7" s="30">
        <v>80</v>
      </c>
      <c r="I7" s="30">
        <v>77</v>
      </c>
      <c r="J7" s="30">
        <v>74</v>
      </c>
      <c r="K7" s="30">
        <v>71</v>
      </c>
      <c r="L7" s="30">
        <v>68</v>
      </c>
      <c r="M7" s="30">
        <v>66</v>
      </c>
      <c r="N7" s="30">
        <v>63</v>
      </c>
      <c r="O7" s="30">
        <v>60</v>
      </c>
      <c r="P7" s="30">
        <v>57</v>
      </c>
      <c r="Q7" s="30">
        <v>54</v>
      </c>
      <c r="R7" s="30">
        <v>52</v>
      </c>
      <c r="S7" s="30">
        <v>49</v>
      </c>
      <c r="T7" s="30">
        <v>46</v>
      </c>
    </row>
    <row r="8" spans="1:26">
      <c r="A8" s="29">
        <v>45</v>
      </c>
      <c r="B8" s="30">
        <v>93</v>
      </c>
      <c r="C8" s="30">
        <v>90</v>
      </c>
      <c r="D8" s="30">
        <v>87</v>
      </c>
      <c r="E8" s="30">
        <v>85</v>
      </c>
      <c r="F8" s="30">
        <v>82</v>
      </c>
      <c r="G8" s="30">
        <v>79</v>
      </c>
      <c r="H8" s="30">
        <v>77</v>
      </c>
      <c r="I8" s="30">
        <v>74</v>
      </c>
      <c r="J8" s="30">
        <v>71</v>
      </c>
      <c r="K8" s="30">
        <v>69</v>
      </c>
      <c r="L8" s="30">
        <v>66</v>
      </c>
      <c r="M8" s="30">
        <v>63</v>
      </c>
      <c r="N8" s="30">
        <v>61</v>
      </c>
      <c r="O8" s="30">
        <v>58</v>
      </c>
      <c r="P8" s="30">
        <v>55</v>
      </c>
      <c r="Q8" s="30">
        <v>53</v>
      </c>
      <c r="R8" s="30">
        <v>50</v>
      </c>
      <c r="S8" s="30">
        <v>47</v>
      </c>
      <c r="T8" s="30">
        <v>45</v>
      </c>
    </row>
    <row r="9" spans="1:26">
      <c r="A9" s="29">
        <v>44</v>
      </c>
      <c r="B9" s="30">
        <v>89</v>
      </c>
      <c r="C9" s="30">
        <v>86</v>
      </c>
      <c r="D9" s="30">
        <v>84</v>
      </c>
      <c r="E9" s="30">
        <v>81</v>
      </c>
      <c r="F9" s="30">
        <v>79</v>
      </c>
      <c r="G9" s="30">
        <v>76</v>
      </c>
      <c r="H9" s="30">
        <v>74</v>
      </c>
      <c r="I9" s="30">
        <v>71</v>
      </c>
      <c r="J9" s="30">
        <v>69</v>
      </c>
      <c r="K9" s="30">
        <v>66</v>
      </c>
      <c r="L9" s="30">
        <v>64</v>
      </c>
      <c r="M9" s="30">
        <v>61</v>
      </c>
      <c r="N9" s="30">
        <v>59</v>
      </c>
      <c r="O9" s="30">
        <v>56</v>
      </c>
      <c r="P9" s="30">
        <v>54</v>
      </c>
      <c r="Q9" s="30">
        <v>51</v>
      </c>
      <c r="R9" s="30">
        <v>49</v>
      </c>
      <c r="S9" s="30">
        <v>46</v>
      </c>
      <c r="T9" s="30">
        <v>43</v>
      </c>
    </row>
    <row r="10" spans="1:26">
      <c r="A10" s="29">
        <v>43</v>
      </c>
      <c r="B10" s="30">
        <v>85</v>
      </c>
      <c r="C10" s="30">
        <v>83</v>
      </c>
      <c r="D10" s="30">
        <v>81</v>
      </c>
      <c r="E10" s="30">
        <v>78</v>
      </c>
      <c r="F10" s="30">
        <v>76</v>
      </c>
      <c r="G10" s="30">
        <v>73</v>
      </c>
      <c r="H10" s="30">
        <v>71</v>
      </c>
      <c r="I10" s="30">
        <v>69</v>
      </c>
      <c r="J10" s="30">
        <v>66</v>
      </c>
      <c r="K10" s="30">
        <v>64</v>
      </c>
      <c r="L10" s="30">
        <v>61</v>
      </c>
      <c r="M10" s="30">
        <v>59</v>
      </c>
      <c r="N10" s="30">
        <v>57</v>
      </c>
      <c r="O10" s="30">
        <v>54</v>
      </c>
      <c r="P10" s="30">
        <v>52</v>
      </c>
      <c r="Q10" s="30">
        <v>49</v>
      </c>
      <c r="R10" s="30">
        <v>47</v>
      </c>
      <c r="S10" s="30">
        <v>45</v>
      </c>
      <c r="T10" s="30">
        <v>42</v>
      </c>
    </row>
    <row r="11" spans="1:26">
      <c r="A11" s="29">
        <v>42</v>
      </c>
      <c r="B11" s="30">
        <v>82</v>
      </c>
      <c r="C11" s="30">
        <v>80</v>
      </c>
      <c r="D11" s="30">
        <v>77</v>
      </c>
      <c r="E11" s="30">
        <v>75</v>
      </c>
      <c r="F11" s="30">
        <v>73</v>
      </c>
      <c r="G11" s="30">
        <v>71</v>
      </c>
      <c r="H11" s="30">
        <v>68</v>
      </c>
      <c r="I11" s="30">
        <v>66</v>
      </c>
      <c r="J11" s="30">
        <v>64</v>
      </c>
      <c r="K11" s="30">
        <v>61</v>
      </c>
      <c r="L11" s="30">
        <v>59</v>
      </c>
      <c r="M11" s="30">
        <v>57</v>
      </c>
      <c r="N11" s="30">
        <v>55</v>
      </c>
      <c r="O11" s="30">
        <v>52</v>
      </c>
      <c r="P11" s="30">
        <v>50</v>
      </c>
      <c r="Q11" s="30">
        <v>48</v>
      </c>
      <c r="R11" s="30">
        <v>46</v>
      </c>
      <c r="S11" s="30">
        <v>43</v>
      </c>
      <c r="T11" s="30">
        <v>41</v>
      </c>
    </row>
    <row r="12" spans="1:26">
      <c r="A12" s="29">
        <v>41</v>
      </c>
      <c r="B12" s="30">
        <v>79</v>
      </c>
      <c r="C12" s="30">
        <v>76</v>
      </c>
      <c r="D12" s="30">
        <v>74</v>
      </c>
      <c r="E12" s="30">
        <v>72</v>
      </c>
      <c r="F12" s="30">
        <v>70</v>
      </c>
      <c r="G12" s="30">
        <v>68</v>
      </c>
      <c r="H12" s="30">
        <v>66</v>
      </c>
      <c r="I12" s="30">
        <v>64</v>
      </c>
      <c r="J12" s="30">
        <v>61</v>
      </c>
      <c r="K12" s="30">
        <v>59</v>
      </c>
      <c r="L12" s="30">
        <v>57</v>
      </c>
      <c r="M12" s="30">
        <v>55</v>
      </c>
      <c r="N12" s="30">
        <v>53</v>
      </c>
      <c r="O12" s="30">
        <v>51</v>
      </c>
      <c r="P12" s="30">
        <v>48</v>
      </c>
      <c r="Q12" s="30">
        <v>46</v>
      </c>
      <c r="R12" s="30">
        <v>44</v>
      </c>
      <c r="S12" s="30">
        <v>42</v>
      </c>
      <c r="T12" s="30">
        <v>40</v>
      </c>
    </row>
    <row r="13" spans="1:26">
      <c r="A13" s="29">
        <v>40</v>
      </c>
      <c r="B13" s="30">
        <v>75</v>
      </c>
      <c r="C13" s="30">
        <v>73</v>
      </c>
      <c r="D13" s="30">
        <v>71</v>
      </c>
      <c r="E13" s="30">
        <v>69</v>
      </c>
      <c r="F13" s="30">
        <v>67</v>
      </c>
      <c r="G13" s="30">
        <v>65</v>
      </c>
      <c r="H13" s="30">
        <v>63</v>
      </c>
      <c r="I13" s="30">
        <v>61</v>
      </c>
      <c r="J13" s="30">
        <v>59</v>
      </c>
      <c r="K13" s="30">
        <v>57</v>
      </c>
      <c r="L13" s="30">
        <v>55</v>
      </c>
      <c r="M13" s="30">
        <v>53</v>
      </c>
      <c r="N13" s="30">
        <v>51</v>
      </c>
      <c r="O13" s="30">
        <v>49</v>
      </c>
      <c r="P13" s="30">
        <v>47</v>
      </c>
      <c r="Q13" s="30">
        <v>45</v>
      </c>
      <c r="R13" s="30">
        <v>43</v>
      </c>
      <c r="S13" s="30">
        <v>41</v>
      </c>
      <c r="T13" s="30">
        <v>39</v>
      </c>
    </row>
    <row r="14" spans="1:26">
      <c r="A14" s="29">
        <v>39</v>
      </c>
      <c r="B14" s="30">
        <v>72</v>
      </c>
      <c r="C14" s="30">
        <v>70</v>
      </c>
      <c r="D14" s="30">
        <v>68</v>
      </c>
      <c r="E14" s="30">
        <v>66</v>
      </c>
      <c r="F14" s="30">
        <v>64</v>
      </c>
      <c r="G14" s="30">
        <v>63</v>
      </c>
      <c r="H14" s="30">
        <v>61</v>
      </c>
      <c r="I14" s="30">
        <v>59</v>
      </c>
      <c r="J14" s="30">
        <v>57</v>
      </c>
      <c r="K14" s="30">
        <v>55</v>
      </c>
      <c r="L14" s="30">
        <v>53</v>
      </c>
      <c r="M14" s="30">
        <v>51</v>
      </c>
      <c r="N14" s="30">
        <v>49</v>
      </c>
      <c r="O14" s="30">
        <v>47</v>
      </c>
      <c r="P14" s="30">
        <v>45</v>
      </c>
      <c r="Q14" s="30">
        <v>43</v>
      </c>
      <c r="R14" s="30">
        <v>41</v>
      </c>
      <c r="S14" s="30">
        <v>39</v>
      </c>
      <c r="T14" s="30">
        <v>37</v>
      </c>
    </row>
    <row r="15" spans="1:26">
      <c r="A15" s="29">
        <v>38</v>
      </c>
      <c r="B15" s="30">
        <v>69</v>
      </c>
      <c r="C15" s="30">
        <v>67</v>
      </c>
      <c r="D15" s="30">
        <v>66</v>
      </c>
      <c r="E15" s="30">
        <v>64</v>
      </c>
      <c r="F15" s="30">
        <v>62</v>
      </c>
      <c r="G15" s="30">
        <v>60</v>
      </c>
      <c r="H15" s="30">
        <v>58</v>
      </c>
      <c r="I15" s="30">
        <v>56</v>
      </c>
      <c r="J15" s="30">
        <v>54</v>
      </c>
      <c r="K15" s="30">
        <v>53</v>
      </c>
      <c r="L15" s="30">
        <v>51</v>
      </c>
      <c r="M15" s="30">
        <v>49</v>
      </c>
      <c r="N15" s="30">
        <v>47</v>
      </c>
      <c r="O15" s="30">
        <v>45</v>
      </c>
      <c r="P15" s="30">
        <v>43</v>
      </c>
      <c r="Q15" s="30">
        <v>42</v>
      </c>
      <c r="R15" s="30">
        <v>40</v>
      </c>
      <c r="S15" s="30">
        <v>38</v>
      </c>
      <c r="T15" s="30">
        <v>36</v>
      </c>
    </row>
    <row r="16" spans="1:26">
      <c r="A16" s="29">
        <v>37</v>
      </c>
      <c r="B16" s="30">
        <v>66</v>
      </c>
      <c r="C16" s="30">
        <v>65</v>
      </c>
      <c r="D16" s="30">
        <v>63</v>
      </c>
      <c r="E16" s="30">
        <v>61</v>
      </c>
      <c r="F16" s="30">
        <v>59</v>
      </c>
      <c r="G16" s="30">
        <v>58</v>
      </c>
      <c r="H16" s="30">
        <v>56</v>
      </c>
      <c r="I16" s="30">
        <v>54</v>
      </c>
      <c r="J16" s="30">
        <v>52</v>
      </c>
      <c r="K16" s="30">
        <v>51</v>
      </c>
      <c r="L16" s="30">
        <v>49</v>
      </c>
      <c r="M16" s="30">
        <v>47</v>
      </c>
      <c r="N16" s="30">
        <v>45</v>
      </c>
      <c r="O16" s="30">
        <v>44</v>
      </c>
      <c r="P16" s="30">
        <v>42</v>
      </c>
      <c r="Q16" s="30">
        <v>40</v>
      </c>
      <c r="R16" s="30">
        <v>38</v>
      </c>
      <c r="S16" s="30">
        <v>37</v>
      </c>
      <c r="T16" s="30">
        <v>35</v>
      </c>
    </row>
    <row r="17" spans="1:20">
      <c r="A17" s="29">
        <v>36</v>
      </c>
      <c r="B17" s="30">
        <v>63</v>
      </c>
      <c r="C17" s="30">
        <v>62</v>
      </c>
      <c r="D17" s="30">
        <v>60</v>
      </c>
      <c r="E17" s="30">
        <v>58</v>
      </c>
      <c r="F17" s="30">
        <v>57</v>
      </c>
      <c r="G17" s="30">
        <v>55</v>
      </c>
      <c r="H17" s="30">
        <v>54</v>
      </c>
      <c r="I17" s="30">
        <v>52</v>
      </c>
      <c r="J17" s="30">
        <v>50</v>
      </c>
      <c r="K17" s="30">
        <v>49</v>
      </c>
      <c r="L17" s="30">
        <v>47</v>
      </c>
      <c r="M17" s="30">
        <v>45</v>
      </c>
      <c r="N17" s="30">
        <v>44</v>
      </c>
      <c r="O17" s="30">
        <v>42</v>
      </c>
      <c r="P17" s="30">
        <v>40</v>
      </c>
      <c r="Q17" s="30">
        <v>39</v>
      </c>
      <c r="R17" s="30">
        <v>37</v>
      </c>
      <c r="S17" s="30">
        <v>35</v>
      </c>
      <c r="T17" s="30">
        <v>34</v>
      </c>
    </row>
    <row r="18" spans="1:20">
      <c r="A18" s="29">
        <v>35</v>
      </c>
      <c r="B18" s="30">
        <v>61</v>
      </c>
      <c r="C18" s="30">
        <v>59</v>
      </c>
      <c r="D18" s="30">
        <v>58</v>
      </c>
      <c r="E18" s="30">
        <v>56</v>
      </c>
      <c r="F18" s="30">
        <v>54</v>
      </c>
      <c r="G18" s="30">
        <v>53</v>
      </c>
      <c r="H18" s="30">
        <v>51</v>
      </c>
      <c r="I18" s="30">
        <v>50</v>
      </c>
      <c r="J18" s="30">
        <v>48</v>
      </c>
      <c r="K18" s="30">
        <v>47</v>
      </c>
      <c r="L18" s="30">
        <v>45</v>
      </c>
      <c r="M18" s="30">
        <v>43</v>
      </c>
      <c r="N18" s="30">
        <v>42</v>
      </c>
      <c r="O18" s="30">
        <v>40</v>
      </c>
      <c r="P18" s="30">
        <v>39</v>
      </c>
      <c r="Q18" s="30">
        <v>37</v>
      </c>
      <c r="R18" s="30">
        <v>36</v>
      </c>
      <c r="S18" s="30">
        <v>34</v>
      </c>
      <c r="T18" s="30">
        <v>33</v>
      </c>
    </row>
    <row r="19" spans="1:20">
      <c r="A19" s="29">
        <v>34</v>
      </c>
      <c r="B19" s="30">
        <v>58</v>
      </c>
      <c r="C19" s="30">
        <v>56</v>
      </c>
      <c r="D19" s="30">
        <v>55</v>
      </c>
      <c r="E19" s="30">
        <v>54</v>
      </c>
      <c r="F19" s="30">
        <v>52</v>
      </c>
      <c r="G19" s="30">
        <v>51</v>
      </c>
      <c r="H19" s="30">
        <v>49</v>
      </c>
      <c r="I19" s="30">
        <v>48</v>
      </c>
      <c r="J19" s="30">
        <v>46</v>
      </c>
      <c r="K19" s="30">
        <v>45</v>
      </c>
      <c r="L19" s="30">
        <v>43</v>
      </c>
      <c r="M19" s="30">
        <v>42</v>
      </c>
      <c r="N19" s="30">
        <v>40</v>
      </c>
      <c r="O19" s="30">
        <v>39</v>
      </c>
      <c r="P19" s="30">
        <v>37</v>
      </c>
      <c r="Q19" s="30">
        <v>36</v>
      </c>
      <c r="R19" s="30">
        <v>34</v>
      </c>
      <c r="S19" s="30">
        <v>33</v>
      </c>
      <c r="T19" s="30">
        <v>31</v>
      </c>
    </row>
    <row r="20" spans="1:20">
      <c r="A20" s="29">
        <v>33</v>
      </c>
      <c r="B20" s="30">
        <v>55</v>
      </c>
      <c r="C20" s="30">
        <v>54</v>
      </c>
      <c r="D20" s="30">
        <v>53</v>
      </c>
      <c r="E20" s="30">
        <v>51</v>
      </c>
      <c r="F20" s="30">
        <v>50</v>
      </c>
      <c r="G20" s="30">
        <v>48</v>
      </c>
      <c r="H20" s="30">
        <v>47</v>
      </c>
      <c r="I20" s="30">
        <v>46</v>
      </c>
      <c r="J20" s="30">
        <v>44</v>
      </c>
      <c r="K20" s="30">
        <v>43</v>
      </c>
      <c r="L20" s="30">
        <v>41</v>
      </c>
      <c r="M20" s="30">
        <v>40</v>
      </c>
      <c r="N20" s="30">
        <v>39</v>
      </c>
      <c r="O20" s="30">
        <v>37</v>
      </c>
      <c r="P20" s="30">
        <v>36</v>
      </c>
      <c r="Q20" s="30">
        <v>34</v>
      </c>
      <c r="R20" s="30">
        <v>33</v>
      </c>
      <c r="S20" s="30">
        <v>32</v>
      </c>
      <c r="T20" s="30">
        <v>30</v>
      </c>
    </row>
    <row r="21" spans="1:20">
      <c r="A21" s="29">
        <v>32</v>
      </c>
      <c r="B21" s="30">
        <v>53</v>
      </c>
      <c r="C21" s="30">
        <v>51</v>
      </c>
      <c r="D21" s="30">
        <v>50</v>
      </c>
      <c r="E21" s="30">
        <v>49</v>
      </c>
      <c r="F21" s="30">
        <v>48</v>
      </c>
      <c r="G21" s="30">
        <v>46</v>
      </c>
      <c r="H21" s="30">
        <v>45</v>
      </c>
      <c r="I21" s="30">
        <v>44</v>
      </c>
      <c r="J21" s="30">
        <v>42</v>
      </c>
      <c r="K21" s="30">
        <v>41</v>
      </c>
      <c r="L21" s="30">
        <v>40</v>
      </c>
      <c r="M21" s="30">
        <v>38</v>
      </c>
      <c r="N21" s="30">
        <v>37</v>
      </c>
      <c r="O21" s="30">
        <v>36</v>
      </c>
      <c r="P21" s="30">
        <v>34</v>
      </c>
      <c r="Q21" s="30">
        <v>33</v>
      </c>
      <c r="R21" s="30">
        <v>32</v>
      </c>
      <c r="S21" s="30">
        <v>30</v>
      </c>
      <c r="T21" s="30">
        <v>29</v>
      </c>
    </row>
    <row r="22" spans="1:20">
      <c r="A22" s="29">
        <v>31</v>
      </c>
      <c r="B22" s="30">
        <v>50</v>
      </c>
      <c r="C22" s="30">
        <v>49</v>
      </c>
      <c r="D22" s="30">
        <v>48</v>
      </c>
      <c r="E22" s="30">
        <v>47</v>
      </c>
      <c r="F22" s="30">
        <v>45</v>
      </c>
      <c r="G22" s="30">
        <v>44</v>
      </c>
      <c r="H22" s="30">
        <v>43</v>
      </c>
      <c r="I22" s="30">
        <v>42</v>
      </c>
      <c r="J22" s="30">
        <v>40</v>
      </c>
      <c r="K22" s="30">
        <v>39</v>
      </c>
      <c r="L22" s="30">
        <v>38</v>
      </c>
      <c r="M22" s="30">
        <v>37</v>
      </c>
      <c r="N22" s="30">
        <v>35</v>
      </c>
      <c r="O22" s="30">
        <v>34</v>
      </c>
      <c r="P22" s="30">
        <v>33</v>
      </c>
      <c r="Q22" s="30">
        <v>32</v>
      </c>
      <c r="R22" s="30">
        <v>30</v>
      </c>
      <c r="S22" s="30">
        <v>29</v>
      </c>
      <c r="T22" s="30">
        <v>28</v>
      </c>
    </row>
    <row r="23" spans="1:20">
      <c r="A23" s="29">
        <v>30</v>
      </c>
      <c r="B23" s="30">
        <v>48</v>
      </c>
      <c r="C23" s="30">
        <v>47</v>
      </c>
      <c r="D23" s="30">
        <v>46</v>
      </c>
      <c r="E23" s="30">
        <v>44</v>
      </c>
      <c r="F23" s="30">
        <v>43</v>
      </c>
      <c r="G23" s="30">
        <v>42</v>
      </c>
      <c r="H23" s="30">
        <v>41</v>
      </c>
      <c r="I23" s="30">
        <v>40</v>
      </c>
      <c r="J23" s="30">
        <v>39</v>
      </c>
      <c r="K23" s="30">
        <v>37</v>
      </c>
      <c r="L23" s="30">
        <v>36</v>
      </c>
      <c r="M23" s="30">
        <v>35</v>
      </c>
      <c r="N23" s="30">
        <v>34</v>
      </c>
      <c r="O23" s="30">
        <v>33</v>
      </c>
      <c r="P23" s="30">
        <v>32</v>
      </c>
      <c r="Q23" s="30">
        <v>30</v>
      </c>
      <c r="R23" s="30">
        <v>29</v>
      </c>
      <c r="S23" s="30">
        <v>28</v>
      </c>
      <c r="T23" s="30">
        <v>27</v>
      </c>
    </row>
    <row r="24" spans="1:20">
      <c r="A24" s="29">
        <v>29</v>
      </c>
      <c r="B24" s="30">
        <v>46</v>
      </c>
      <c r="C24" s="30">
        <v>45</v>
      </c>
      <c r="D24" s="30">
        <v>43</v>
      </c>
      <c r="E24" s="30">
        <v>42</v>
      </c>
      <c r="F24" s="30">
        <v>41</v>
      </c>
      <c r="G24" s="30">
        <v>40</v>
      </c>
      <c r="H24" s="30">
        <v>39</v>
      </c>
      <c r="I24" s="30">
        <v>38</v>
      </c>
      <c r="J24" s="30">
        <v>37</v>
      </c>
      <c r="K24" s="30">
        <v>36</v>
      </c>
      <c r="L24" s="30">
        <v>35</v>
      </c>
      <c r="M24" s="30">
        <v>33</v>
      </c>
      <c r="N24" s="30">
        <v>32</v>
      </c>
      <c r="O24" s="30">
        <v>31</v>
      </c>
      <c r="P24" s="30">
        <v>30</v>
      </c>
      <c r="Q24" s="30">
        <v>29</v>
      </c>
      <c r="R24" s="30">
        <v>28</v>
      </c>
      <c r="S24" s="30">
        <v>27</v>
      </c>
      <c r="T24" s="30">
        <v>26</v>
      </c>
    </row>
    <row r="25" spans="1:20">
      <c r="A25" s="29">
        <v>28</v>
      </c>
      <c r="B25" s="30">
        <v>43</v>
      </c>
      <c r="C25" s="30">
        <v>42</v>
      </c>
      <c r="D25" s="30">
        <v>41</v>
      </c>
      <c r="E25" s="30">
        <v>40</v>
      </c>
      <c r="F25" s="30">
        <v>39</v>
      </c>
      <c r="G25" s="30">
        <v>38</v>
      </c>
      <c r="H25" s="30">
        <v>37</v>
      </c>
      <c r="I25" s="30">
        <v>36</v>
      </c>
      <c r="J25" s="30">
        <v>35</v>
      </c>
      <c r="K25" s="30">
        <v>34</v>
      </c>
      <c r="L25" s="30">
        <v>33</v>
      </c>
      <c r="M25" s="30">
        <v>32</v>
      </c>
      <c r="N25" s="30">
        <v>31</v>
      </c>
      <c r="O25" s="30">
        <v>30</v>
      </c>
      <c r="P25" s="30">
        <v>29</v>
      </c>
      <c r="Q25" s="30">
        <v>28</v>
      </c>
      <c r="R25" s="30">
        <v>27</v>
      </c>
      <c r="S25" s="30">
        <v>26</v>
      </c>
      <c r="T25" s="30">
        <v>25</v>
      </c>
    </row>
    <row r="26" spans="1:20">
      <c r="A26" s="29">
        <v>27</v>
      </c>
      <c r="B26" s="30">
        <v>41</v>
      </c>
      <c r="C26" s="30">
        <v>40</v>
      </c>
      <c r="D26" s="30">
        <v>39</v>
      </c>
      <c r="E26" s="30">
        <v>38</v>
      </c>
      <c r="F26" s="30">
        <v>37</v>
      </c>
      <c r="G26" s="30">
        <v>36</v>
      </c>
      <c r="H26" s="30">
        <v>35</v>
      </c>
      <c r="I26" s="30">
        <v>34</v>
      </c>
      <c r="J26" s="30">
        <v>33</v>
      </c>
      <c r="K26" s="30">
        <v>32</v>
      </c>
      <c r="L26" s="30">
        <v>31</v>
      </c>
      <c r="M26" s="30">
        <v>30</v>
      </c>
      <c r="N26" s="30">
        <v>29</v>
      </c>
      <c r="O26" s="30">
        <v>28</v>
      </c>
      <c r="P26" s="30">
        <v>27</v>
      </c>
      <c r="Q26" s="30">
        <v>26</v>
      </c>
      <c r="R26" s="30">
        <v>25</v>
      </c>
      <c r="S26" s="30">
        <v>24</v>
      </c>
      <c r="T26" s="30">
        <v>23</v>
      </c>
    </row>
    <row r="27" spans="1:20">
      <c r="A27" s="29">
        <v>26</v>
      </c>
      <c r="B27" s="30">
        <v>39</v>
      </c>
      <c r="C27" s="30">
        <v>38</v>
      </c>
      <c r="D27" s="30">
        <v>37</v>
      </c>
      <c r="E27" s="30">
        <v>36</v>
      </c>
      <c r="F27" s="30">
        <v>35</v>
      </c>
      <c r="G27" s="30">
        <v>34</v>
      </c>
      <c r="H27" s="30">
        <v>33</v>
      </c>
      <c r="I27" s="30">
        <v>33</v>
      </c>
      <c r="J27" s="30">
        <v>32</v>
      </c>
      <c r="K27" s="30">
        <v>31</v>
      </c>
      <c r="L27" s="30">
        <v>30</v>
      </c>
      <c r="M27" s="30">
        <v>29</v>
      </c>
      <c r="N27" s="30">
        <v>28</v>
      </c>
      <c r="O27" s="30">
        <v>27</v>
      </c>
      <c r="P27" s="30">
        <v>26</v>
      </c>
      <c r="Q27" s="30">
        <v>25</v>
      </c>
      <c r="R27" s="30">
        <v>24</v>
      </c>
      <c r="S27" s="30">
        <v>23</v>
      </c>
      <c r="T27" s="30">
        <v>22</v>
      </c>
    </row>
    <row r="28" spans="1:20">
      <c r="A28" s="29">
        <v>25</v>
      </c>
      <c r="B28" s="30">
        <v>37</v>
      </c>
      <c r="C28" s="30">
        <v>36</v>
      </c>
      <c r="D28" s="30">
        <v>35</v>
      </c>
      <c r="E28" s="30">
        <v>34</v>
      </c>
      <c r="F28" s="30">
        <v>33</v>
      </c>
      <c r="G28" s="30">
        <v>33</v>
      </c>
      <c r="H28" s="30">
        <v>32</v>
      </c>
      <c r="I28" s="30">
        <v>31</v>
      </c>
      <c r="J28" s="30">
        <v>30</v>
      </c>
      <c r="K28" s="30">
        <v>29</v>
      </c>
      <c r="L28" s="30">
        <v>28</v>
      </c>
      <c r="M28" s="30">
        <v>27</v>
      </c>
      <c r="N28" s="30">
        <v>26</v>
      </c>
      <c r="O28" s="30">
        <v>26</v>
      </c>
      <c r="P28" s="30">
        <v>25</v>
      </c>
      <c r="Q28" s="30">
        <v>24</v>
      </c>
      <c r="R28" s="30">
        <v>23</v>
      </c>
      <c r="S28" s="30">
        <v>22</v>
      </c>
      <c r="T28" s="30">
        <v>21</v>
      </c>
    </row>
    <row r="29" spans="1:20">
      <c r="A29" s="29">
        <v>24</v>
      </c>
      <c r="B29" s="30">
        <v>35</v>
      </c>
      <c r="C29" s="30">
        <v>34</v>
      </c>
      <c r="D29" s="30">
        <v>33</v>
      </c>
      <c r="E29" s="30">
        <v>32</v>
      </c>
      <c r="F29" s="30">
        <v>32</v>
      </c>
      <c r="G29" s="30">
        <v>31</v>
      </c>
      <c r="H29" s="30">
        <v>30</v>
      </c>
      <c r="I29" s="30">
        <v>29</v>
      </c>
      <c r="J29" s="30">
        <v>28</v>
      </c>
      <c r="K29" s="30">
        <v>28</v>
      </c>
      <c r="L29" s="30">
        <v>27</v>
      </c>
      <c r="M29" s="30">
        <v>26</v>
      </c>
      <c r="N29" s="30">
        <v>25</v>
      </c>
      <c r="O29" s="30">
        <v>24</v>
      </c>
      <c r="P29" s="30">
        <v>23</v>
      </c>
      <c r="Q29" s="30">
        <v>23</v>
      </c>
      <c r="R29" s="30">
        <v>22</v>
      </c>
      <c r="S29" s="30">
        <v>21</v>
      </c>
      <c r="T29" s="30">
        <v>20</v>
      </c>
    </row>
    <row r="30" spans="1:20">
      <c r="A30" s="29">
        <v>23</v>
      </c>
      <c r="B30" s="30">
        <v>33</v>
      </c>
      <c r="C30" s="30">
        <v>32</v>
      </c>
      <c r="D30" s="30">
        <v>31</v>
      </c>
      <c r="E30" s="30">
        <v>31</v>
      </c>
      <c r="F30" s="30">
        <v>30</v>
      </c>
      <c r="G30" s="30">
        <v>29</v>
      </c>
      <c r="H30" s="30">
        <v>28</v>
      </c>
      <c r="I30" s="30">
        <v>28</v>
      </c>
      <c r="J30" s="30">
        <v>27</v>
      </c>
      <c r="K30" s="30">
        <v>26</v>
      </c>
      <c r="L30" s="30">
        <v>25</v>
      </c>
      <c r="M30" s="30">
        <v>24</v>
      </c>
      <c r="N30" s="30">
        <v>24</v>
      </c>
      <c r="O30" s="30">
        <v>23</v>
      </c>
      <c r="P30" s="30">
        <v>22</v>
      </c>
      <c r="Q30" s="30">
        <v>21</v>
      </c>
      <c r="R30" s="30">
        <v>21</v>
      </c>
      <c r="S30" s="30">
        <v>20</v>
      </c>
      <c r="T30" s="30">
        <v>19</v>
      </c>
    </row>
    <row r="31" spans="1:20">
      <c r="A31" s="29">
        <v>22</v>
      </c>
      <c r="B31" s="30">
        <v>31</v>
      </c>
      <c r="C31" s="30">
        <v>30</v>
      </c>
      <c r="D31" s="30">
        <v>30</v>
      </c>
      <c r="E31" s="30">
        <v>29</v>
      </c>
      <c r="F31" s="30">
        <v>28</v>
      </c>
      <c r="G31" s="30">
        <v>27</v>
      </c>
      <c r="H31" s="30">
        <v>27</v>
      </c>
      <c r="I31" s="30">
        <v>26</v>
      </c>
      <c r="J31" s="30">
        <v>25</v>
      </c>
      <c r="K31" s="30">
        <v>25</v>
      </c>
      <c r="L31" s="30">
        <v>24</v>
      </c>
      <c r="M31" s="30">
        <v>23</v>
      </c>
      <c r="N31" s="30">
        <v>22</v>
      </c>
      <c r="O31" s="30">
        <v>22</v>
      </c>
      <c r="P31" s="30">
        <v>21</v>
      </c>
      <c r="Q31" s="30">
        <v>20</v>
      </c>
      <c r="R31" s="30">
        <v>19</v>
      </c>
      <c r="S31" s="30">
        <v>19</v>
      </c>
      <c r="T31" s="30">
        <v>18</v>
      </c>
    </row>
    <row r="32" spans="1:20">
      <c r="A32" s="29">
        <v>21</v>
      </c>
      <c r="B32" s="30">
        <v>29</v>
      </c>
      <c r="C32" s="30">
        <v>29</v>
      </c>
      <c r="D32" s="30">
        <v>28</v>
      </c>
      <c r="E32" s="30">
        <v>27</v>
      </c>
      <c r="F32" s="30">
        <v>26</v>
      </c>
      <c r="G32" s="30">
        <v>26</v>
      </c>
      <c r="H32" s="30">
        <v>25</v>
      </c>
      <c r="I32" s="30">
        <v>24</v>
      </c>
      <c r="J32" s="30">
        <v>24</v>
      </c>
      <c r="K32" s="30">
        <v>23</v>
      </c>
      <c r="L32" s="30">
        <v>22</v>
      </c>
      <c r="M32" s="30">
        <v>22</v>
      </c>
      <c r="N32" s="30">
        <v>21</v>
      </c>
      <c r="O32" s="30">
        <v>20</v>
      </c>
      <c r="P32" s="30">
        <v>20</v>
      </c>
      <c r="Q32" s="30">
        <v>19</v>
      </c>
      <c r="R32" s="30">
        <v>18</v>
      </c>
      <c r="S32" s="30">
        <v>18</v>
      </c>
      <c r="T32" s="30">
        <v>17</v>
      </c>
    </row>
    <row r="33" spans="1:20"/>
    <row r="34" spans="1:20">
      <c r="A34" s="31" t="s">
        <v>111</v>
      </c>
      <c r="B34" s="32" t="s">
        <v>112</v>
      </c>
      <c r="C34" s="33" t="s">
        <v>12</v>
      </c>
      <c r="D34" s="34" t="s">
        <v>13</v>
      </c>
      <c r="E34" s="34" t="s">
        <v>14</v>
      </c>
      <c r="F34" s="35" t="s">
        <v>15</v>
      </c>
      <c r="G34" s="35" t="s">
        <v>16</v>
      </c>
      <c r="H34" s="36" t="s">
        <v>17</v>
      </c>
      <c r="I34" s="37" t="s">
        <v>18</v>
      </c>
      <c r="J34" s="72"/>
      <c r="K34" s="73"/>
      <c r="L34" s="73"/>
      <c r="M34" s="73"/>
      <c r="N34" s="73"/>
      <c r="O34" s="73"/>
      <c r="P34" s="73"/>
      <c r="Q34" s="73"/>
      <c r="R34" s="73"/>
      <c r="S34" s="73"/>
      <c r="T34" s="74"/>
    </row>
    <row r="35" spans="1:20">
      <c r="A35" t="s">
        <v>249</v>
      </c>
      <c r="N35" s="80" t="s">
        <v>250</v>
      </c>
      <c r="O35" s="80"/>
      <c r="P35" s="80"/>
      <c r="Q35" s="80"/>
      <c r="R35" s="80"/>
      <c r="S35" s="80"/>
      <c r="T35" s="80"/>
    </row>
  </sheetData>
  <sheetProtection algorithmName="SHA-512" hashValue="1t/poxwPc5eYtptUIrj0RM5NVkPcdUrZZEq1RWGIm/8bVtc1Era+XkjnZkLpkPDIuIeqY6784DicgBrEmgqQmg==" saltValue="23KfCtNZIn5NLMc+nyomGA==" spinCount="100000" sheet="1" objects="1" scenarios="1"/>
  <mergeCells count="4">
    <mergeCell ref="A1:T1"/>
    <mergeCell ref="A2:T2"/>
    <mergeCell ref="J34:T34"/>
    <mergeCell ref="N35:T35"/>
  </mergeCells>
  <conditionalFormatting sqref="B4:T32">
    <cfRule type="expression" dxfId="7" priority="1">
      <formula>B4&lt;25</formula>
    </cfRule>
    <cfRule type="expression" dxfId="6" priority="2">
      <formula>AND(B4&gt;=25,B4&lt;30)</formula>
    </cfRule>
    <cfRule type="expression" dxfId="5" priority="3">
      <formula>AND(B4&gt;=30,B4&lt;34)</formula>
    </cfRule>
    <cfRule type="expression" dxfId="4" priority="4">
      <formula>AND(B4&gt;=34,B4&lt;38)</formula>
    </cfRule>
    <cfRule type="expression" dxfId="3" priority="5">
      <formula>AND(B4&gt;=38,B4&lt;40)</formula>
    </cfRule>
    <cfRule type="expression" dxfId="2" priority="6">
      <formula>AND(B4&gt;=40,B4&lt;42)</formula>
    </cfRule>
    <cfRule type="expression" dxfId="1" priority="7">
      <formula>AND(B4&gt;=42,B4&lt;45)</formula>
    </cfRule>
    <cfRule type="expression" dxfId="0" priority="8">
      <formula>B4&gt;=45</formula>
    </cfRule>
  </conditionalFormatting>
  <hyperlinks>
    <hyperlink ref="N35" r:id="rId1" xr:uid="{E5241B9E-59FB-4447-9D67-51AA2B1DA295}"/>
  </hyperlinks>
  <pageMargins left="0.70866141732283472" right="0.70866141732283472" top="0.74803149606299213" bottom="0.74803149606299213" header="0.31496062992125984" footer="0.31496062992125984"/>
  <pageSetup paperSize="9" scale="84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8"/>
  <sheetViews>
    <sheetView showGridLines="0" workbookViewId="0">
      <selection sqref="A1:C17"/>
    </sheetView>
  </sheetViews>
  <sheetFormatPr defaultColWidth="0" defaultRowHeight="13.8" zeroHeight="1"/>
  <cols>
    <col min="1" max="1" width="22" customWidth="1"/>
    <col min="2" max="2" width="92" customWidth="1"/>
    <col min="3" max="3" width="18" customWidth="1"/>
    <col min="4" max="4" width="0.8984375" customWidth="1"/>
    <col min="5" max="26" width="0" hidden="1" customWidth="1"/>
    <col min="27" max="16384" width="8.796875" hidden="1"/>
  </cols>
  <sheetData>
    <row r="1" spans="1:26" ht="20.85" customHeight="1">
      <c r="A1" s="54" t="s">
        <v>113</v>
      </c>
      <c r="B1" s="55"/>
      <c r="C1" s="56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0.85" customHeight="1"/>
    <row r="3" spans="1:26" ht="20.85" customHeight="1">
      <c r="A3" s="38" t="s">
        <v>5</v>
      </c>
      <c r="B3" s="38" t="s">
        <v>114</v>
      </c>
      <c r="C3" s="38" t="s">
        <v>8</v>
      </c>
    </row>
    <row r="4" spans="1:26" ht="20.85" customHeight="1">
      <c r="A4" s="39" t="s">
        <v>12</v>
      </c>
      <c r="B4" s="39" t="s">
        <v>115</v>
      </c>
      <c r="C4" s="39" t="s">
        <v>116</v>
      </c>
    </row>
    <row r="5" spans="1:26" ht="20.85" customHeight="1">
      <c r="A5" s="40" t="s">
        <v>13</v>
      </c>
      <c r="B5" s="40" t="s">
        <v>117</v>
      </c>
      <c r="C5" s="40" t="s">
        <v>118</v>
      </c>
    </row>
    <row r="6" spans="1:26" ht="20.85" customHeight="1">
      <c r="A6" s="40" t="s">
        <v>14</v>
      </c>
      <c r="B6" s="40" t="s">
        <v>119</v>
      </c>
      <c r="C6" s="40" t="s">
        <v>120</v>
      </c>
    </row>
    <row r="7" spans="1:26" ht="20.85" customHeight="1">
      <c r="A7" s="41" t="s">
        <v>15</v>
      </c>
      <c r="B7" s="41" t="s">
        <v>121</v>
      </c>
      <c r="C7" s="41" t="s">
        <v>122</v>
      </c>
    </row>
    <row r="8" spans="1:26" ht="20.85" customHeight="1">
      <c r="A8" s="42" t="s">
        <v>16</v>
      </c>
      <c r="B8" s="42" t="s">
        <v>123</v>
      </c>
      <c r="C8" s="42" t="s">
        <v>122</v>
      </c>
    </row>
    <row r="9" spans="1:26" ht="20.85" customHeight="1">
      <c r="A9" s="43" t="s">
        <v>17</v>
      </c>
      <c r="B9" s="43" t="s">
        <v>124</v>
      </c>
      <c r="C9" s="43" t="s">
        <v>125</v>
      </c>
    </row>
    <row r="10" spans="1:26" ht="20.85" customHeight="1">
      <c r="A10" s="44" t="s">
        <v>18</v>
      </c>
      <c r="B10" s="44" t="s">
        <v>126</v>
      </c>
      <c r="C10" s="44" t="s">
        <v>127</v>
      </c>
    </row>
    <row r="11" spans="1:26" ht="20.85" customHeight="1"/>
    <row r="12" spans="1:26" ht="30" customHeight="1">
      <c r="A12" s="18" t="s">
        <v>128</v>
      </c>
      <c r="B12" s="75" t="s">
        <v>129</v>
      </c>
      <c r="C12" s="75"/>
    </row>
    <row r="13" spans="1:26" ht="30" customHeight="1">
      <c r="A13" s="18" t="s">
        <v>130</v>
      </c>
      <c r="B13" s="75" t="s">
        <v>131</v>
      </c>
      <c r="C13" s="75"/>
    </row>
    <row r="14" spans="1:26" ht="30" customHeight="1">
      <c r="A14" s="18" t="s">
        <v>132</v>
      </c>
      <c r="B14" s="75" t="s">
        <v>133</v>
      </c>
      <c r="C14" s="75"/>
    </row>
    <row r="15" spans="1:26" ht="30" customHeight="1">
      <c r="A15" s="18" t="s">
        <v>134</v>
      </c>
      <c r="B15" s="75" t="s">
        <v>135</v>
      </c>
      <c r="C15" s="75"/>
    </row>
    <row r="16" spans="1:26" ht="30" customHeight="1">
      <c r="A16" s="18" t="s">
        <v>29</v>
      </c>
      <c r="B16" s="75" t="s">
        <v>136</v>
      </c>
      <c r="C16" s="75"/>
    </row>
    <row r="17" spans="1:3" ht="30" customHeight="1">
      <c r="A17" s="18" t="s">
        <v>137</v>
      </c>
      <c r="B17" s="75" t="s">
        <v>138</v>
      </c>
      <c r="C17" s="75"/>
    </row>
    <row r="18" spans="1:3" ht="20.85" customHeight="1"/>
  </sheetData>
  <mergeCells count="7">
    <mergeCell ref="B16:C16"/>
    <mergeCell ref="B17:C17"/>
    <mergeCell ref="A1:C1"/>
    <mergeCell ref="B12:C12"/>
    <mergeCell ref="B13:C13"/>
    <mergeCell ref="B14:C14"/>
    <mergeCell ref="B15:C15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40"/>
  <sheetViews>
    <sheetView workbookViewId="0">
      <selection activeCell="B17" sqref="B17:H17"/>
    </sheetView>
  </sheetViews>
  <sheetFormatPr defaultColWidth="0" defaultRowHeight="13.8" zeroHeight="1"/>
  <cols>
    <col min="1" max="1" width="14.69921875" customWidth="1"/>
    <col min="2" max="2" width="20" customWidth="1"/>
    <col min="3" max="3" width="54" customWidth="1"/>
    <col min="4" max="4" width="18" customWidth="1"/>
    <col min="5" max="5" width="24" customWidth="1"/>
    <col min="6" max="6" width="18" customWidth="1"/>
    <col min="7" max="7" width="14" customWidth="1"/>
    <col min="8" max="8" width="42" customWidth="1"/>
    <col min="9" max="9" width="2.69921875" customWidth="1"/>
    <col min="10" max="26" width="0" hidden="1" customWidth="1"/>
    <col min="27" max="16384" width="8.796875" hidden="1"/>
  </cols>
  <sheetData>
    <row r="1" spans="1:26" ht="27.15" customHeight="1">
      <c r="A1" s="54" t="s">
        <v>139</v>
      </c>
      <c r="B1" s="55"/>
      <c r="C1" s="55"/>
      <c r="D1" s="55"/>
      <c r="E1" s="55"/>
      <c r="F1" s="55"/>
      <c r="G1" s="55"/>
      <c r="H1" s="56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/>
    <row r="3" spans="1:26">
      <c r="A3" s="38" t="s">
        <v>140</v>
      </c>
      <c r="B3" s="38" t="s">
        <v>141</v>
      </c>
      <c r="C3" s="38" t="s">
        <v>142</v>
      </c>
      <c r="D3" s="38" t="s">
        <v>143</v>
      </c>
      <c r="E3" s="38" t="s">
        <v>144</v>
      </c>
      <c r="F3" s="38" t="s">
        <v>145</v>
      </c>
      <c r="G3" s="38" t="s">
        <v>146</v>
      </c>
      <c r="H3" s="38" t="s">
        <v>147</v>
      </c>
    </row>
    <row r="4" spans="1:26" ht="27.6">
      <c r="A4" s="45">
        <v>1</v>
      </c>
      <c r="B4" s="45" t="s">
        <v>148</v>
      </c>
      <c r="C4" s="45" t="s">
        <v>149</v>
      </c>
      <c r="D4" s="45" t="s">
        <v>150</v>
      </c>
      <c r="E4" s="45" t="s">
        <v>151</v>
      </c>
      <c r="F4" s="45" t="s">
        <v>152</v>
      </c>
      <c r="G4" s="46">
        <v>46200.675661851848</v>
      </c>
      <c r="H4" s="45" t="s">
        <v>153</v>
      </c>
    </row>
    <row r="5" spans="1:26" ht="27.6">
      <c r="A5" s="45">
        <v>2</v>
      </c>
      <c r="B5" s="45" t="s">
        <v>154</v>
      </c>
      <c r="C5" s="45" t="s">
        <v>155</v>
      </c>
      <c r="D5" s="45" t="s">
        <v>156</v>
      </c>
      <c r="E5" s="45" t="s">
        <v>157</v>
      </c>
      <c r="F5" s="45" t="s">
        <v>152</v>
      </c>
      <c r="G5" s="46">
        <v>46200.675661851848</v>
      </c>
      <c r="H5" s="45" t="s">
        <v>158</v>
      </c>
      <c r="K5" t="s">
        <v>248</v>
      </c>
    </row>
    <row r="6" spans="1:26" ht="27.6">
      <c r="A6" s="45">
        <v>3</v>
      </c>
      <c r="B6" s="45" t="s">
        <v>159</v>
      </c>
      <c r="C6" s="45" t="s">
        <v>160</v>
      </c>
      <c r="D6" s="45" t="s">
        <v>161</v>
      </c>
      <c r="E6" s="45" t="s">
        <v>162</v>
      </c>
      <c r="F6" s="45" t="s">
        <v>152</v>
      </c>
      <c r="G6" s="46">
        <v>46200.675661851848</v>
      </c>
      <c r="H6" s="45" t="s">
        <v>163</v>
      </c>
    </row>
    <row r="7" spans="1:26">
      <c r="A7" s="45">
        <v>4</v>
      </c>
      <c r="B7" s="45" t="s">
        <v>164</v>
      </c>
      <c r="C7" s="45" t="s">
        <v>165</v>
      </c>
      <c r="D7" s="45" t="s">
        <v>166</v>
      </c>
      <c r="E7" s="45" t="s">
        <v>167</v>
      </c>
      <c r="F7" s="45" t="s">
        <v>152</v>
      </c>
      <c r="G7" s="46">
        <v>46200.675661851848</v>
      </c>
      <c r="H7" s="45" t="s">
        <v>168</v>
      </c>
    </row>
    <row r="8" spans="1:26" ht="27.6">
      <c r="A8" s="45">
        <v>5</v>
      </c>
      <c r="B8" s="45" t="s">
        <v>134</v>
      </c>
      <c r="C8" s="45" t="s">
        <v>169</v>
      </c>
      <c r="D8" s="45" t="s">
        <v>170</v>
      </c>
      <c r="E8" s="45" t="s">
        <v>171</v>
      </c>
      <c r="F8" s="45" t="s">
        <v>152</v>
      </c>
      <c r="G8" s="46">
        <v>46200.675661851848</v>
      </c>
      <c r="H8" s="45" t="s">
        <v>172</v>
      </c>
    </row>
    <row r="9" spans="1:26" ht="27.6">
      <c r="A9" s="45">
        <v>6</v>
      </c>
      <c r="B9" s="45" t="s">
        <v>173</v>
      </c>
      <c r="C9" s="45" t="s">
        <v>174</v>
      </c>
      <c r="D9" s="45" t="s">
        <v>175</v>
      </c>
      <c r="E9" s="45" t="s">
        <v>176</v>
      </c>
      <c r="F9" s="45" t="s">
        <v>152</v>
      </c>
      <c r="G9" s="46">
        <v>46200.675661851848</v>
      </c>
      <c r="H9" s="45" t="s">
        <v>177</v>
      </c>
    </row>
    <row r="10" spans="1:26" ht="27.6">
      <c r="A10" s="45">
        <v>7</v>
      </c>
      <c r="B10" s="45" t="s">
        <v>178</v>
      </c>
      <c r="C10" s="45" t="s">
        <v>179</v>
      </c>
      <c r="D10" s="45" t="s">
        <v>180</v>
      </c>
      <c r="E10" s="45" t="s">
        <v>181</v>
      </c>
      <c r="F10" s="45" t="s">
        <v>152</v>
      </c>
      <c r="G10" s="46">
        <v>46200.675661851848</v>
      </c>
      <c r="H10" s="45" t="s">
        <v>182</v>
      </c>
    </row>
    <row r="11" spans="1:26" ht="27.6">
      <c r="A11" s="45">
        <v>8</v>
      </c>
      <c r="B11" s="45" t="s">
        <v>183</v>
      </c>
      <c r="C11" s="45" t="s">
        <v>184</v>
      </c>
      <c r="D11" s="45" t="s">
        <v>185</v>
      </c>
      <c r="E11" s="45" t="s">
        <v>176</v>
      </c>
      <c r="F11" s="45" t="s">
        <v>152</v>
      </c>
      <c r="G11" s="46">
        <v>46200.675661851848</v>
      </c>
      <c r="H11" s="45" t="s">
        <v>186</v>
      </c>
    </row>
    <row r="12" spans="1:26">
      <c r="G12" s="3"/>
    </row>
    <row r="13" spans="1:26">
      <c r="A13" s="53" t="s">
        <v>187</v>
      </c>
      <c r="B13" s="53"/>
      <c r="C13" s="53"/>
      <c r="D13" s="53"/>
      <c r="E13" s="53"/>
      <c r="F13" s="53"/>
      <c r="G13" s="77"/>
      <c r="H13" s="53"/>
    </row>
    <row r="14" spans="1:26">
      <c r="A14" s="18" t="s">
        <v>188</v>
      </c>
      <c r="B14" s="75" t="str">
        <f>Calcolatore!B5&amp;" - "&amp;Calcolatore!B6</f>
        <v>Edilizia / lavori esterni - Cantiere area ponteggio - lato sud</v>
      </c>
      <c r="C14" s="75"/>
      <c r="D14" s="75"/>
      <c r="E14" s="75"/>
      <c r="F14" s="75"/>
      <c r="G14" s="76"/>
      <c r="H14" s="75"/>
    </row>
    <row r="15" spans="1:26" ht="30.6">
      <c r="A15" s="18" t="s">
        <v>5</v>
      </c>
      <c r="B15" s="78">
        <f>Calcolatore!B21</f>
        <v>44</v>
      </c>
      <c r="C15" s="78"/>
      <c r="D15" s="78"/>
      <c r="E15" s="78"/>
      <c r="F15" s="78"/>
      <c r="G15" s="79"/>
      <c r="H15" s="78"/>
    </row>
    <row r="16" spans="1:26">
      <c r="A16" s="18" t="s">
        <v>189</v>
      </c>
      <c r="B16" s="75" t="str">
        <f>Calcolatore!B22</f>
        <v>42-44 - 75% riposo</v>
      </c>
      <c r="C16" s="75"/>
      <c r="D16" s="75"/>
      <c r="E16" s="75"/>
      <c r="F16" s="75"/>
      <c r="G16" s="76"/>
      <c r="H16" s="75"/>
    </row>
    <row r="17" spans="1:8">
      <c r="A17" s="18" t="s">
        <v>19</v>
      </c>
      <c r="B17" s="75" t="str">
        <f>Calcolatore!B23</f>
        <v>Se fattibile, lavoro con 45 minuti di riposo ogni ora.</v>
      </c>
      <c r="C17" s="75"/>
      <c r="D17" s="75"/>
      <c r="E17" s="75"/>
      <c r="F17" s="75"/>
      <c r="G17" s="76"/>
      <c r="H17" s="75"/>
    </row>
    <row r="18" spans="1:8">
      <c r="A18" s="18" t="s">
        <v>183</v>
      </c>
      <c r="B18" s="75" t="s">
        <v>190</v>
      </c>
      <c r="C18" s="75"/>
      <c r="D18" s="75"/>
      <c r="E18" s="75"/>
      <c r="F18" s="75"/>
      <c r="G18" s="76"/>
      <c r="H18" s="75"/>
    </row>
    <row r="19" spans="1:8">
      <c r="G19" s="3"/>
    </row>
    <row r="20" spans="1:8" hidden="1">
      <c r="G20" s="3"/>
    </row>
    <row r="21" spans="1:8" hidden="1">
      <c r="G21" s="3"/>
    </row>
    <row r="22" spans="1:8" hidden="1">
      <c r="G22" s="3"/>
    </row>
    <row r="23" spans="1:8" hidden="1">
      <c r="G23" s="3"/>
    </row>
    <row r="24" spans="1:8" hidden="1">
      <c r="G24" s="3"/>
    </row>
    <row r="25" spans="1:8" hidden="1">
      <c r="G25" s="3"/>
    </row>
    <row r="26" spans="1:8" hidden="1">
      <c r="G26" s="3"/>
    </row>
    <row r="27" spans="1:8" hidden="1">
      <c r="G27" s="3"/>
    </row>
    <row r="28" spans="1:8" hidden="1">
      <c r="G28" s="3"/>
    </row>
    <row r="29" spans="1:8" hidden="1">
      <c r="G29" s="3"/>
    </row>
    <row r="30" spans="1:8" hidden="1">
      <c r="G30" s="3"/>
    </row>
    <row r="31" spans="1:8" hidden="1">
      <c r="G31" s="3"/>
    </row>
    <row r="32" spans="1:8" hidden="1">
      <c r="G32" s="3"/>
    </row>
    <row r="33" spans="7:7" hidden="1">
      <c r="G33" s="3"/>
    </row>
    <row r="34" spans="7:7" hidden="1">
      <c r="G34" s="3"/>
    </row>
    <row r="35" spans="7:7" hidden="1">
      <c r="G35" s="3"/>
    </row>
    <row r="36" spans="7:7" hidden="1">
      <c r="G36" s="3"/>
    </row>
    <row r="37" spans="7:7" hidden="1">
      <c r="G37" s="3"/>
    </row>
    <row r="38" spans="7:7" hidden="1">
      <c r="G38" s="3"/>
    </row>
    <row r="39" spans="7:7" hidden="1">
      <c r="G39" s="3"/>
    </row>
    <row r="40" spans="7:7" hidden="1">
      <c r="G40" s="3"/>
    </row>
  </sheetData>
  <mergeCells count="7">
    <mergeCell ref="B17:H17"/>
    <mergeCell ref="B18:H18"/>
    <mergeCell ref="A1:H1"/>
    <mergeCell ref="A13:H13"/>
    <mergeCell ref="B14:H14"/>
    <mergeCell ref="B15:H15"/>
    <mergeCell ref="B16:H16"/>
  </mergeCells>
  <dataValidations count="1">
    <dataValidation type="list" sqref="F4:F40" xr:uid="{00000000-0002-0000-0400-000000000000}">
      <formula1>"Da pianificare,In corso,Completata,Non applicabile,Da verificare"</formula1>
    </dataValidation>
  </dataValidations>
  <pageMargins left="0.70866141732283472" right="0.70866141732283472" top="0.74803149606299213" bottom="0.74803149606299213" header="0.31496062992125984" footer="0.31496062992125984"/>
  <pageSetup paperSize="9" scale="3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4"/>
  <sheetViews>
    <sheetView workbookViewId="0">
      <selection activeCell="A15" sqref="A15:XFD1048576"/>
    </sheetView>
  </sheetViews>
  <sheetFormatPr defaultColWidth="0" defaultRowHeight="13.8" zeroHeight="1"/>
  <cols>
    <col min="1" max="1" width="22" customWidth="1"/>
    <col min="2" max="2" width="110" customWidth="1"/>
    <col min="3" max="4" width="16" hidden="1" customWidth="1"/>
    <col min="5" max="26" width="0" hidden="1" customWidth="1"/>
    <col min="27" max="16384" width="8.796875" hidden="1"/>
  </cols>
  <sheetData>
    <row r="1" spans="1:26" ht="27.15" customHeight="1">
      <c r="A1" s="54" t="s">
        <v>191</v>
      </c>
      <c r="B1" s="55"/>
      <c r="C1" s="55"/>
      <c r="D1" s="56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/>
    <row r="3" spans="1:26" ht="38.4" customHeight="1">
      <c r="A3" s="4" t="s">
        <v>192</v>
      </c>
      <c r="B3" s="2" t="s">
        <v>193</v>
      </c>
    </row>
    <row r="4" spans="1:26" ht="38.4" customHeight="1">
      <c r="A4" s="4" t="s">
        <v>194</v>
      </c>
      <c r="B4" s="2" t="s">
        <v>195</v>
      </c>
    </row>
    <row r="5" spans="1:26" ht="38.4" customHeight="1">
      <c r="A5" s="4" t="s">
        <v>196</v>
      </c>
      <c r="B5" s="2" t="s">
        <v>197</v>
      </c>
    </row>
    <row r="6" spans="1:26" ht="38.4" customHeight="1">
      <c r="A6" s="4" t="s">
        <v>198</v>
      </c>
      <c r="B6" s="2" t="s">
        <v>199</v>
      </c>
    </row>
    <row r="7" spans="1:26" ht="38.4" customHeight="1">
      <c r="A7" s="4" t="s">
        <v>200</v>
      </c>
      <c r="B7" s="2" t="s">
        <v>201</v>
      </c>
    </row>
    <row r="8" spans="1:26" ht="38.4" customHeight="1">
      <c r="A8" s="4" t="s">
        <v>202</v>
      </c>
      <c r="B8" s="2" t="s">
        <v>203</v>
      </c>
    </row>
    <row r="9" spans="1:26" ht="38.4" customHeight="1">
      <c r="A9" s="4" t="s">
        <v>204</v>
      </c>
      <c r="B9" s="2" t="s">
        <v>205</v>
      </c>
    </row>
    <row r="10" spans="1:26" ht="38.4" customHeight="1">
      <c r="A10" s="4" t="s">
        <v>206</v>
      </c>
      <c r="B10" s="2" t="s">
        <v>207</v>
      </c>
    </row>
    <row r="11" spans="1:26" ht="38.4" customHeight="1">
      <c r="A11" s="4" t="s">
        <v>208</v>
      </c>
      <c r="B11" s="2" t="s">
        <v>209</v>
      </c>
    </row>
    <row r="12" spans="1:26" ht="38.4" customHeight="1">
      <c r="A12" s="4" t="s">
        <v>29</v>
      </c>
      <c r="B12" s="2" t="s">
        <v>210</v>
      </c>
    </row>
    <row r="13" spans="1:26" ht="38.4" customHeight="1">
      <c r="A13" s="4" t="s">
        <v>137</v>
      </c>
      <c r="B13" s="2" t="s">
        <v>211</v>
      </c>
    </row>
    <row r="14" spans="1:26" ht="38.4" customHeight="1">
      <c r="A14" s="4" t="s">
        <v>212</v>
      </c>
      <c r="B14" s="2" t="s">
        <v>213</v>
      </c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3"/>
  <sheetViews>
    <sheetView workbookViewId="0">
      <selection sqref="A1:B3"/>
    </sheetView>
  </sheetViews>
  <sheetFormatPr defaultRowHeight="13.8" zeroHeight="1"/>
  <cols>
    <col min="1" max="1" width="34" customWidth="1"/>
    <col min="2" max="2" width="18" customWidth="1"/>
    <col min="4" max="4" width="38" customWidth="1"/>
    <col min="5" max="5" width="18" customWidth="1"/>
    <col min="7" max="7" width="12" customWidth="1"/>
    <col min="8" max="8" width="60" customWidth="1"/>
    <col min="9" max="9" width="34" customWidth="1"/>
    <col min="10" max="10" width="16" customWidth="1"/>
    <col min="11" max="11" width="14" customWidth="1"/>
    <col min="13" max="13" width="16" customWidth="1"/>
  </cols>
  <sheetData>
    <row r="1" spans="1:26" ht="14.4">
      <c r="A1" s="6" t="s">
        <v>58</v>
      </c>
      <c r="B1" s="6" t="s">
        <v>214</v>
      </c>
      <c r="C1" s="5"/>
      <c r="D1" s="6" t="s">
        <v>63</v>
      </c>
      <c r="E1" s="6" t="s">
        <v>214</v>
      </c>
      <c r="F1" s="5"/>
      <c r="G1" s="6" t="s">
        <v>215</v>
      </c>
      <c r="H1" s="6" t="s">
        <v>10</v>
      </c>
      <c r="I1" s="6" t="s">
        <v>189</v>
      </c>
      <c r="J1" s="6" t="s">
        <v>8</v>
      </c>
      <c r="K1" s="6" t="s">
        <v>216</v>
      </c>
      <c r="L1" s="5"/>
      <c r="M1" s="7" t="s">
        <v>217</v>
      </c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>
      <c r="A2" s="1" t="s">
        <v>59</v>
      </c>
      <c r="B2" s="1">
        <v>0</v>
      </c>
      <c r="D2" s="1" t="s">
        <v>218</v>
      </c>
      <c r="E2" s="1">
        <v>0</v>
      </c>
      <c r="G2" s="1">
        <v>0</v>
      </c>
      <c r="H2" s="1" t="s">
        <v>219</v>
      </c>
      <c r="I2" s="1" t="s">
        <v>220</v>
      </c>
      <c r="J2" s="1" t="s">
        <v>116</v>
      </c>
      <c r="K2" s="1" t="s">
        <v>221</v>
      </c>
      <c r="M2" s="1" t="s">
        <v>68</v>
      </c>
    </row>
    <row r="3" spans="1:26">
      <c r="A3" s="1" t="s">
        <v>222</v>
      </c>
      <c r="B3" s="1">
        <v>1</v>
      </c>
      <c r="D3" s="1" t="s">
        <v>223</v>
      </c>
      <c r="E3" s="1">
        <v>1</v>
      </c>
      <c r="G3" s="1">
        <v>25</v>
      </c>
      <c r="H3" s="1" t="s">
        <v>224</v>
      </c>
      <c r="I3" s="1" t="s">
        <v>225</v>
      </c>
      <c r="J3" s="1" t="s">
        <v>116</v>
      </c>
      <c r="K3" s="1" t="s">
        <v>226</v>
      </c>
      <c r="M3" s="1" t="s">
        <v>227</v>
      </c>
    </row>
    <row r="4" spans="1:26">
      <c r="A4" s="1" t="s">
        <v>228</v>
      </c>
      <c r="B4" s="1">
        <v>2</v>
      </c>
      <c r="D4" s="1" t="s">
        <v>64</v>
      </c>
      <c r="E4" s="1">
        <v>3</v>
      </c>
      <c r="G4" s="1">
        <v>30</v>
      </c>
      <c r="H4" s="1" t="s">
        <v>229</v>
      </c>
      <c r="I4" s="1" t="s">
        <v>230</v>
      </c>
      <c r="J4" s="1" t="s">
        <v>118</v>
      </c>
      <c r="K4" s="1" t="s">
        <v>231</v>
      </c>
      <c r="M4" s="1" t="s">
        <v>232</v>
      </c>
    </row>
    <row r="5" spans="1:26" ht="27.6">
      <c r="A5" s="1" t="s">
        <v>233</v>
      </c>
      <c r="B5" s="1">
        <v>5</v>
      </c>
      <c r="D5" s="1" t="s">
        <v>234</v>
      </c>
      <c r="E5" s="1">
        <v>4</v>
      </c>
      <c r="G5" s="1">
        <v>34</v>
      </c>
      <c r="H5" s="1" t="s">
        <v>235</v>
      </c>
      <c r="I5" s="1" t="s">
        <v>236</v>
      </c>
      <c r="J5" s="1" t="s">
        <v>120</v>
      </c>
      <c r="K5" s="1" t="s">
        <v>231</v>
      </c>
    </row>
    <row r="6" spans="1:26" ht="27.6">
      <c r="A6" s="1" t="s">
        <v>237</v>
      </c>
      <c r="B6" s="1">
        <v>6</v>
      </c>
      <c r="D6" s="1" t="s">
        <v>238</v>
      </c>
      <c r="E6" s="1">
        <v>5</v>
      </c>
      <c r="G6" s="1">
        <v>38</v>
      </c>
      <c r="H6" s="1" t="s">
        <v>239</v>
      </c>
      <c r="I6" s="1" t="s">
        <v>240</v>
      </c>
      <c r="J6" s="1" t="s">
        <v>122</v>
      </c>
      <c r="K6" s="1" t="s">
        <v>241</v>
      </c>
    </row>
    <row r="7" spans="1:26">
      <c r="A7" s="1" t="s">
        <v>242</v>
      </c>
      <c r="B7" s="1">
        <v>9</v>
      </c>
      <c r="G7" s="1">
        <v>40</v>
      </c>
      <c r="H7" s="1" t="s">
        <v>123</v>
      </c>
      <c r="I7" s="1" t="s">
        <v>243</v>
      </c>
      <c r="J7" s="1" t="s">
        <v>122</v>
      </c>
      <c r="K7" s="1" t="s">
        <v>241</v>
      </c>
    </row>
    <row r="8" spans="1:26">
      <c r="G8" s="1">
        <v>42</v>
      </c>
      <c r="H8" s="1" t="s">
        <v>124</v>
      </c>
      <c r="I8" s="1" t="s">
        <v>244</v>
      </c>
      <c r="J8" s="1" t="s">
        <v>125</v>
      </c>
      <c r="K8" s="1" t="s">
        <v>245</v>
      </c>
    </row>
    <row r="9" spans="1:26">
      <c r="G9" s="1">
        <v>45</v>
      </c>
      <c r="H9" s="1" t="s">
        <v>126</v>
      </c>
      <c r="I9" s="1" t="s">
        <v>246</v>
      </c>
      <c r="J9" s="1" t="s">
        <v>127</v>
      </c>
      <c r="K9" s="1" t="s">
        <v>247</v>
      </c>
    </row>
    <row r="10" spans="1:26"/>
    <row r="11" spans="1:26"/>
    <row r="12" spans="1:26"/>
    <row r="13" spans="1:26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8</vt:i4>
      </vt:variant>
      <vt:variant>
        <vt:lpstr>Intervalli denominati</vt:lpstr>
      </vt:variant>
      <vt:variant>
        <vt:i4>5</vt:i4>
      </vt:variant>
    </vt:vector>
  </HeadingPairs>
  <TitlesOfParts>
    <vt:vector size="13" baseType="lpstr">
      <vt:lpstr>Dashboard</vt:lpstr>
      <vt:lpstr>Foglio1</vt:lpstr>
      <vt:lpstr>Calcolatore</vt:lpstr>
      <vt:lpstr>Matrice Humidex</vt:lpstr>
      <vt:lpstr>Piano risposta</vt:lpstr>
      <vt:lpstr>Registro misure</vt:lpstr>
      <vt:lpstr>Manuale</vt:lpstr>
      <vt:lpstr>Liste</vt:lpstr>
      <vt:lpstr>Calcolatore!Area_stampa</vt:lpstr>
      <vt:lpstr>Dashboard!Area_stampa</vt:lpstr>
      <vt:lpstr>'Matrice Humidex'!Area_stampa</vt:lpstr>
      <vt:lpstr>'Piano risposta'!Area_stampa</vt:lpstr>
      <vt:lpstr>'Registro misure'!Area_stampa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PAOLO BENNI</cp:lastModifiedBy>
  <cp:lastPrinted>2026-06-28T06:13:04Z</cp:lastPrinted>
  <dcterms:modified xsi:type="dcterms:W3CDTF">2026-06-28T06:14:19Z</dcterms:modified>
</cp:coreProperties>
</file>